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aša\Desktop\Planiranje 2021-2023\2. Rebalans 2021. pucko\"/>
    </mc:Choice>
  </mc:AlternateContent>
  <xr:revisionPtr revIDLastSave="0" documentId="13_ncr:1_{6D50F068-46D6-4CDA-8D0C-DFDF86F5E50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OPĆI DIO" sheetId="1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IZDATAKA'!$1:$2</definedName>
    <definedName name="_xlnm.Print_Area" localSheetId="0">'OPĆI DIO'!$A$1:$H$23</definedName>
    <definedName name="_xlnm.Print_Area" localSheetId="1">'PLAN PRIHODA'!$A$1:$H$38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3" l="1"/>
  <c r="E35" i="3"/>
  <c r="F35" i="3"/>
  <c r="L35" i="3"/>
  <c r="D37" i="3"/>
  <c r="D35" i="3" s="1"/>
  <c r="D34" i="3"/>
  <c r="D33" i="3"/>
  <c r="D32" i="3"/>
  <c r="E31" i="3"/>
  <c r="E30" i="3" s="1"/>
  <c r="E29" i="3" s="1"/>
  <c r="F31" i="3"/>
  <c r="F30" i="3" s="1"/>
  <c r="F29" i="3" s="1"/>
  <c r="C34" i="3"/>
  <c r="C33" i="3"/>
  <c r="C32" i="3"/>
  <c r="C30" i="3"/>
  <c r="C31" i="3"/>
  <c r="D28" i="3"/>
  <c r="F27" i="3"/>
  <c r="D27" i="3" s="1"/>
  <c r="C28" i="3"/>
  <c r="F17" i="1"/>
  <c r="F14" i="1"/>
  <c r="D39" i="3"/>
  <c r="M38" i="3"/>
  <c r="M46" i="3" s="1"/>
  <c r="L44" i="3"/>
  <c r="G19" i="3"/>
  <c r="F19" i="3"/>
  <c r="D31" i="3" l="1"/>
  <c r="D30" i="3" s="1"/>
  <c r="D29" i="3" s="1"/>
  <c r="F25" i="2"/>
  <c r="F12" i="2"/>
  <c r="F44" i="3"/>
  <c r="F40" i="3" s="1"/>
  <c r="D45" i="3"/>
  <c r="D44" i="3" s="1"/>
  <c r="E19" i="3"/>
  <c r="D23" i="3"/>
  <c r="D20" i="3" l="1"/>
  <c r="D43" i="3"/>
  <c r="D42" i="3" s="1"/>
  <c r="L42" i="3"/>
  <c r="L41" i="3" s="1"/>
  <c r="R46" i="3"/>
  <c r="Q46" i="3"/>
  <c r="G37" i="2"/>
  <c r="E37" i="2"/>
  <c r="D37" i="2"/>
  <c r="C37" i="2"/>
  <c r="B37" i="2"/>
  <c r="L19" i="3"/>
  <c r="L14" i="3" s="1"/>
  <c r="G25" i="2"/>
  <c r="E25" i="2"/>
  <c r="D25" i="2"/>
  <c r="C25" i="2"/>
  <c r="B25" i="2"/>
  <c r="G12" i="2"/>
  <c r="E12" i="2"/>
  <c r="D12" i="2"/>
  <c r="C12" i="2"/>
  <c r="B12" i="2"/>
  <c r="F25" i="3"/>
  <c r="E25" i="3"/>
  <c r="E42" i="3"/>
  <c r="E41" i="3" s="1"/>
  <c r="E40" i="3" s="1"/>
  <c r="G12" i="1"/>
  <c r="G22" i="1" s="1"/>
  <c r="H12" i="1"/>
  <c r="H22" i="1" s="1"/>
  <c r="F12" i="1"/>
  <c r="F22" i="1" s="1"/>
  <c r="F37" i="2"/>
  <c r="D41" i="3" l="1"/>
  <c r="D38" i="3"/>
  <c r="D40" i="3"/>
  <c r="L40" i="3"/>
  <c r="L46" i="3" s="1"/>
  <c r="D26" i="3"/>
  <c r="D25" i="3"/>
  <c r="B38" i="2"/>
  <c r="D22" i="3"/>
  <c r="D18" i="3"/>
  <c r="D24" i="3"/>
  <c r="N19" i="3"/>
  <c r="N14" i="3" s="1"/>
  <c r="N13" i="3" s="1"/>
  <c r="N46" i="3" s="1"/>
  <c r="D16" i="3"/>
  <c r="B26" i="2"/>
  <c r="B13" i="2"/>
  <c r="D17" i="3"/>
  <c r="D21" i="3"/>
  <c r="G15" i="3"/>
  <c r="F15" i="3"/>
  <c r="E15" i="3"/>
  <c r="G14" i="3" l="1"/>
  <c r="G13" i="3" s="1"/>
  <c r="G46" i="3" s="1"/>
  <c r="E14" i="3"/>
  <c r="E13" i="3" s="1"/>
  <c r="E46" i="3" s="1"/>
  <c r="F14" i="3"/>
  <c r="D19" i="3"/>
  <c r="D15" i="3"/>
  <c r="F13" i="3" l="1"/>
  <c r="F46" i="3" s="1"/>
  <c r="D14" i="3"/>
  <c r="D13" i="3" l="1"/>
  <c r="D46" i="3" s="1"/>
</calcChain>
</file>

<file path=xl/sharedStrings.xml><?xml version="1.0" encoding="utf-8"?>
<sst xmlns="http://schemas.openxmlformats.org/spreadsheetml/2006/main" count="132" uniqueCount="99">
  <si>
    <t>PRIHODI POSLOVANJA</t>
  </si>
  <si>
    <t>PRIHODI OD NEFINANCIJSKE IMOVINE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</si>
  <si>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</si>
  <si>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</si>
  <si>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</si>
  <si>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</si>
  <si>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</si>
  <si>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</si>
  <si>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</si>
  <si>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</si>
  <si>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</si>
  <si>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</si>
  <si>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</si>
  <si>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</si>
  <si>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</si>
  <si>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</si>
  <si>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</si>
  <si>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</si>
  <si>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</si>
  <si>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</si>
  <si>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</si>
  <si>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Naziv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</si>
  <si>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</si>
  <si>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</si>
  <si>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</si>
  <si>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</si>
  <si>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</si>
  <si>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</si>
  <si>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</si>
  <si>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</si>
  <si>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</si>
  <si>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</si>
  <si>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</si>
  <si>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</si>
  <si>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>OPĆI DIO</t>
  </si>
  <si>
    <t>PRIHODI UKUPNO</t>
  </si>
  <si>
    <t>RASHODI UKUPNO</t>
  </si>
  <si>
    <t>A</t>
  </si>
  <si>
    <t>konto</t>
  </si>
  <si>
    <t>opći prihodi i primici</t>
  </si>
  <si>
    <t>Prihodi iz pripadajućeg proraćuna (671)</t>
  </si>
  <si>
    <t>X</t>
  </si>
  <si>
    <t>vlastiti prihodi PK</t>
  </si>
  <si>
    <t>šifra</t>
  </si>
  <si>
    <t>Prihodi za posebne namjene
(65264)</t>
  </si>
  <si>
    <t>sufinanciranje cijene usluge</t>
  </si>
  <si>
    <t>Pomoći EU
(631;632)</t>
  </si>
  <si>
    <t>pomoći EU i međ. organizacija</t>
  </si>
  <si>
    <t xml:space="preserve">PK 661 </t>
  </si>
  <si>
    <t xml:space="preserve">PK 65264 </t>
  </si>
  <si>
    <t xml:space="preserve">PK 631; 632 </t>
  </si>
  <si>
    <t xml:space="preserve">prihodi iz drugih proračuna </t>
  </si>
  <si>
    <t>PK 633; 634; 636</t>
  </si>
  <si>
    <t>Donacije
 (663)</t>
  </si>
  <si>
    <t>Prihodi od prodaje nefinancijske imovine 
(71; 72; 73; 74)</t>
  </si>
  <si>
    <t>PK 663</t>
  </si>
  <si>
    <t>donacije</t>
  </si>
  <si>
    <t>PK 71; 72; 73; 74</t>
  </si>
  <si>
    <t>prihodi od prodaje imovine</t>
  </si>
  <si>
    <t>Namjenski primici od zaduživanja
(82; 84)</t>
  </si>
  <si>
    <t>Namjenski primici od financ. imo.
(81; 83; 85)</t>
  </si>
  <si>
    <t>UKUPNO</t>
  </si>
  <si>
    <t>Vlastiti prihodi
(661)</t>
  </si>
  <si>
    <t>Pomoći
iz drugih
prorač.</t>
  </si>
  <si>
    <t>(633)</t>
  </si>
  <si>
    <t>(634)</t>
  </si>
  <si>
    <t>(636)</t>
  </si>
  <si>
    <t xml:space="preserve">
(631)</t>
  </si>
  <si>
    <t xml:space="preserve">
(632)</t>
  </si>
  <si>
    <t>x</t>
  </si>
  <si>
    <t>Redovan rad Pučkog učilišta</t>
  </si>
  <si>
    <t>Kulturno -obrazovna djelatnost</t>
  </si>
  <si>
    <t>UKUPNO:</t>
  </si>
  <si>
    <t>Pučko otvoreno učilište Križevci</t>
  </si>
  <si>
    <t>Opremanje Velike dvorane HD</t>
  </si>
  <si>
    <t>67; 64; 68;</t>
  </si>
  <si>
    <t>2021.</t>
  </si>
  <si>
    <t>Ukupno prihodi i primici za 2021.</t>
  </si>
  <si>
    <t xml:space="preserve">Postrojenja i oprema </t>
  </si>
  <si>
    <t xml:space="preserve">Rashodi za nabavu dugotrajne imovine </t>
  </si>
  <si>
    <t>2022.</t>
  </si>
  <si>
    <t>Ukupno prihodi i primici za 2022.</t>
  </si>
  <si>
    <t>PROJEKCIJA PLANA ZA 2022.</t>
  </si>
  <si>
    <t>Naknada ostalih troškova</t>
  </si>
  <si>
    <t xml:space="preserve"> PLANA PRIHODA I PRIMITAKA</t>
  </si>
  <si>
    <t>(PK) Proračunski korisnik: PUČKO OTVORENO UČILIŠTE KRIŽEVCI :plan  prihoda i primitaka  i rashoda i izdataka</t>
  </si>
  <si>
    <t>FINANCIJSKI PLAN  ZA  PUČKO OTVORENO UČILIŠTE KRIŽEVCI  ZA 2021. I                                                                                                                                                PROJEKCIJA PLANA ZA  2022. I 2023. GODINU</t>
  </si>
  <si>
    <t>Projekcija plana
za 2022.</t>
  </si>
  <si>
    <t>Projekcija plana 
za 2023.</t>
  </si>
  <si>
    <t>2023.</t>
  </si>
  <si>
    <t>Ukupno prihodi i primici za 2023.</t>
  </si>
  <si>
    <t>PRIJEDLOG PLANA ZA 2021.</t>
  </si>
  <si>
    <t>PROJEKCIJA PLANA ZA 2023.</t>
  </si>
  <si>
    <t>Future hub Križevci</t>
  </si>
  <si>
    <t>Plan 2021.</t>
  </si>
  <si>
    <t>KINO KRIŽEVCI</t>
  </si>
  <si>
    <t>K</t>
  </si>
  <si>
    <t>UREĐENJE TORNJA HRV.DOMA</t>
  </si>
  <si>
    <t>Nematerijalna imovina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</si>
</sst>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8"/>
      <name val="MS Sans Serif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6" applyNumberFormat="0" applyFill="0" applyAlignment="0" applyProtection="0"/>
    <xf numFmtId="0" fontId="12" fillId="9" borderId="0" applyNumberFormat="0" applyBorder="0" applyAlignment="0" applyProtection="0"/>
    <xf numFmtId="0" fontId="13" fillId="0" borderId="7" applyNumberFormat="0" applyFill="0" applyAlignment="0" applyProtection="0"/>
    <xf numFmtId="0" fontId="35" fillId="20" borderId="0" applyNumberFormat="0" applyBorder="0" applyAlignment="0" applyProtection="0"/>
  </cellStyleXfs>
  <cellXfs count="210">
    <xf numFmtId="0" fontId="0" fillId="0" borderId="0" xfId="0" applyNumberFormat="1" applyFill="1" applyBorder="1" applyAlignment="1" applyProtection="1"/>
    <xf numFmtId="0" fontId="14" fillId="0" borderId="8" xfId="0" applyNumberFormat="1" applyFont="1" applyFill="1" applyBorder="1" applyAlignment="1" applyProtection="1"/>
    <xf numFmtId="0" fontId="14" fillId="0" borderId="0" xfId="0" applyFont="1"/>
    <xf numFmtId="0" fontId="16" fillId="18" borderId="0" xfId="0" applyNumberFormat="1" applyFont="1" applyFill="1" applyBorder="1" applyAlignment="1" applyProtection="1"/>
    <xf numFmtId="1" fontId="14" fillId="0" borderId="9" xfId="0" applyNumberFormat="1" applyFont="1" applyBorder="1" applyAlignment="1">
      <alignment horizontal="left" wrapText="1"/>
    </xf>
    <xf numFmtId="0" fontId="18" fillId="0" borderId="0" xfId="0" applyNumberFormat="1" applyFont="1" applyFill="1" applyBorder="1" applyAlignment="1" applyProtection="1"/>
    <xf numFmtId="0" fontId="20" fillId="18" borderId="14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1" fontId="14" fillId="0" borderId="0" xfId="0" applyNumberFormat="1" applyFont="1" applyAlignment="1">
      <alignment wrapText="1"/>
    </xf>
    <xf numFmtId="0" fontId="14" fillId="0" borderId="0" xfId="0" applyFont="1" applyAlignment="1">
      <alignment horizontal="right"/>
    </xf>
    <xf numFmtId="0" fontId="15" fillId="0" borderId="15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1" fontId="14" fillId="0" borderId="18" xfId="0" applyNumberFormat="1" applyFont="1" applyBorder="1" applyAlignment="1">
      <alignment horizontal="left" wrapText="1"/>
    </xf>
    <xf numFmtId="1" fontId="15" fillId="0" borderId="28" xfId="0" applyNumberFormat="1" applyFont="1" applyBorder="1" applyAlignment="1">
      <alignment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4" fillId="0" borderId="0" xfId="0" quotePrefix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3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 wrapText="1"/>
    </xf>
    <xf numFmtId="0" fontId="23" fillId="0" borderId="0" xfId="0" quotePrefix="1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quotePrefix="1" applyNumberFormat="1" applyFont="1" applyFill="1" applyBorder="1" applyAlignment="1" applyProtection="1">
      <alignment horizontal="center" vertical="center"/>
    </xf>
    <xf numFmtId="3" fontId="26" fillId="0" borderId="0" xfId="0" applyNumberFormat="1" applyFont="1" applyFill="1" applyBorder="1" applyAlignment="1" applyProtection="1"/>
    <xf numFmtId="0" fontId="23" fillId="0" borderId="8" xfId="0" quotePrefix="1" applyFont="1" applyBorder="1" applyAlignment="1">
      <alignment horizontal="left" vertical="center" wrapText="1"/>
    </xf>
    <xf numFmtId="0" fontId="23" fillId="0" borderId="8" xfId="0" quotePrefix="1" applyFont="1" applyBorder="1" applyAlignment="1">
      <alignment horizontal="center" vertical="center" wrapText="1"/>
    </xf>
    <xf numFmtId="0" fontId="20" fillId="0" borderId="8" xfId="0" quotePrefix="1" applyNumberFormat="1" applyFont="1" applyFill="1" applyBorder="1" applyAlignment="1" applyProtection="1">
      <alignment horizontal="left" vertical="center"/>
    </xf>
    <xf numFmtId="0" fontId="18" fillId="0" borderId="0" xfId="0" quotePrefix="1" applyNumberFormat="1" applyFont="1" applyFill="1" applyBorder="1" applyAlignment="1" applyProtection="1">
      <alignment horizontal="center" vertical="center"/>
    </xf>
    <xf numFmtId="3" fontId="18" fillId="0" borderId="0" xfId="0" quotePrefix="1" applyNumberFormat="1" applyFont="1" applyFill="1" applyBorder="1" applyAlignment="1" applyProtection="1">
      <alignment horizontal="left"/>
    </xf>
    <xf numFmtId="3" fontId="20" fillId="0" borderId="0" xfId="0" quotePrefix="1" applyNumberFormat="1" applyFont="1" applyFill="1" applyBorder="1" applyAlignment="1" applyProtection="1">
      <alignment horizontal="left"/>
    </xf>
    <xf numFmtId="3" fontId="18" fillId="0" borderId="0" xfId="0" applyNumberFormat="1" applyFont="1" applyFill="1" applyBorder="1" applyAlignment="1" applyProtection="1"/>
    <xf numFmtId="3" fontId="20" fillId="0" borderId="0" xfId="0" quotePrefix="1" applyNumberFormat="1" applyFont="1" applyFill="1" applyBorder="1" applyAlignment="1" applyProtection="1">
      <alignment horizontal="left" wrapText="1"/>
    </xf>
    <xf numFmtId="3" fontId="20" fillId="0" borderId="0" xfId="0" applyNumberFormat="1" applyFont="1" applyFill="1" applyBorder="1" applyAlignment="1" applyProtection="1"/>
    <xf numFmtId="0" fontId="27" fillId="0" borderId="0" xfId="0" quotePrefix="1" applyFont="1" applyBorder="1" applyAlignment="1">
      <alignment horizontal="left" vertical="center"/>
    </xf>
    <xf numFmtId="3" fontId="18" fillId="0" borderId="0" xfId="0" applyNumberFormat="1" applyFont="1" applyFill="1" applyBorder="1" applyAlignment="1" applyProtection="1">
      <alignment horizontal="left"/>
    </xf>
    <xf numFmtId="0" fontId="2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0" fillId="0" borderId="0" xfId="0" quotePrefix="1" applyNumberFormat="1" applyFont="1" applyFill="1" applyBorder="1" applyAlignment="1" applyProtection="1">
      <alignment horizontal="left"/>
    </xf>
    <xf numFmtId="0" fontId="29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left" wrapText="1"/>
    </xf>
    <xf numFmtId="0" fontId="28" fillId="0" borderId="0" xfId="0" applyNumberFormat="1" applyFont="1" applyFill="1" applyBorder="1" applyAlignment="1" applyProtection="1">
      <alignment wrapText="1"/>
    </xf>
    <xf numFmtId="0" fontId="27" fillId="0" borderId="32" xfId="0" quotePrefix="1" applyFont="1" applyBorder="1" applyAlignment="1">
      <alignment horizontal="left" wrapText="1"/>
    </xf>
    <xf numFmtId="0" fontId="27" fillId="0" borderId="8" xfId="0" quotePrefix="1" applyFont="1" applyBorder="1" applyAlignment="1">
      <alignment horizontal="left" wrapText="1"/>
    </xf>
    <xf numFmtId="0" fontId="27" fillId="0" borderId="8" xfId="0" quotePrefix="1" applyFont="1" applyBorder="1" applyAlignment="1">
      <alignment horizontal="center" wrapText="1"/>
    </xf>
    <xf numFmtId="0" fontId="27" fillId="0" borderId="8" xfId="0" quotePrefix="1" applyNumberFormat="1" applyFont="1" applyFill="1" applyBorder="1" applyAlignment="1" applyProtection="1">
      <alignment horizontal="left"/>
    </xf>
    <xf numFmtId="0" fontId="20" fillId="0" borderId="14" xfId="0" applyNumberFormat="1" applyFont="1" applyFill="1" applyBorder="1" applyAlignment="1" applyProtection="1">
      <alignment horizontal="center" wrapText="1"/>
    </xf>
    <xf numFmtId="0" fontId="20" fillId="0" borderId="14" xfId="0" applyNumberFormat="1" applyFont="1" applyFill="1" applyBorder="1" applyAlignment="1" applyProtection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3" fontId="27" fillId="0" borderId="14" xfId="0" applyNumberFormat="1" applyFont="1" applyBorder="1" applyAlignment="1">
      <alignment horizontal="right"/>
    </xf>
    <xf numFmtId="0" fontId="29" fillId="0" borderId="8" xfId="0" applyNumberFormat="1" applyFont="1" applyFill="1" applyBorder="1" applyAlignment="1" applyProtection="1">
      <alignment wrapText="1"/>
    </xf>
    <xf numFmtId="0" fontId="27" fillId="0" borderId="8" xfId="0" quotePrefix="1" applyFont="1" applyBorder="1" applyAlignment="1">
      <alignment horizontal="left"/>
    </xf>
    <xf numFmtId="0" fontId="27" fillId="0" borderId="8" xfId="0" applyNumberFormat="1" applyFont="1" applyFill="1" applyBorder="1" applyAlignment="1" applyProtection="1">
      <alignment wrapText="1"/>
    </xf>
    <xf numFmtId="0" fontId="29" fillId="0" borderId="8" xfId="0" applyNumberFormat="1" applyFont="1" applyFill="1" applyBorder="1" applyAlignment="1" applyProtection="1">
      <alignment horizontal="center" wrapText="1"/>
    </xf>
    <xf numFmtId="0" fontId="28" fillId="0" borderId="14" xfId="0" applyNumberFormat="1" applyFont="1" applyFill="1" applyBorder="1" applyAlignment="1" applyProtection="1"/>
    <xf numFmtId="0" fontId="21" fillId="0" borderId="0" xfId="0" quotePrefix="1" applyNumberFormat="1" applyFont="1" applyFill="1" applyBorder="1" applyAlignment="1" applyProtection="1">
      <alignment horizontal="left" wrapText="1"/>
    </xf>
    <xf numFmtId="0" fontId="18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horizontal="center"/>
    </xf>
    <xf numFmtId="0" fontId="17" fillId="18" borderId="0" xfId="0" applyNumberFormat="1" applyFont="1" applyFill="1" applyBorder="1" applyAlignment="1" applyProtection="1">
      <alignment horizontal="center"/>
    </xf>
    <xf numFmtId="0" fontId="16" fillId="18" borderId="0" xfId="0" applyNumberFormat="1" applyFont="1" applyFill="1" applyBorder="1" applyAlignment="1" applyProtection="1">
      <alignment wrapText="1"/>
    </xf>
    <xf numFmtId="0" fontId="19" fillId="18" borderId="14" xfId="0" applyNumberFormat="1" applyFont="1" applyFill="1" applyBorder="1" applyAlignment="1" applyProtection="1">
      <alignment horizontal="center" vertical="center" wrapText="1"/>
    </xf>
    <xf numFmtId="1" fontId="15" fillId="19" borderId="9" xfId="0" applyNumberFormat="1" applyFont="1" applyFill="1" applyBorder="1" applyAlignment="1">
      <alignment horizontal="right" vertical="top" wrapText="1"/>
    </xf>
    <xf numFmtId="1" fontId="15" fillId="19" borderId="33" xfId="0" applyNumberFormat="1" applyFont="1" applyFill="1" applyBorder="1" applyAlignment="1">
      <alignment horizontal="left" wrapText="1"/>
    </xf>
    <xf numFmtId="1" fontId="15" fillId="0" borderId="9" xfId="0" applyNumberFormat="1" applyFont="1" applyFill="1" applyBorder="1" applyAlignment="1">
      <alignment horizontal="right" vertical="top" wrapText="1"/>
    </xf>
    <xf numFmtId="1" fontId="15" fillId="0" borderId="33" xfId="0" applyNumberFormat="1" applyFont="1" applyFill="1" applyBorder="1" applyAlignment="1">
      <alignment horizontal="left" wrapText="1"/>
    </xf>
    <xf numFmtId="0" fontId="20" fillId="0" borderId="0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left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33" fillId="0" borderId="14" xfId="0" applyNumberFormat="1" applyFont="1" applyFill="1" applyBorder="1" applyAlignment="1" applyProtection="1">
      <alignment horizontal="center" vertical="center"/>
    </xf>
    <xf numFmtId="0" fontId="20" fillId="0" borderId="14" xfId="0" applyNumberFormat="1" applyFont="1" applyFill="1" applyBorder="1" applyAlignment="1" applyProtection="1">
      <alignment horizontal="center" vertical="center"/>
    </xf>
    <xf numFmtId="0" fontId="34" fillId="0" borderId="14" xfId="0" applyNumberFormat="1" applyFont="1" applyFill="1" applyBorder="1" applyAlignment="1" applyProtection="1">
      <alignment horizontal="left" vertical="center"/>
    </xf>
    <xf numFmtId="0" fontId="34" fillId="0" borderId="14" xfId="0" applyNumberFormat="1" applyFont="1" applyFill="1" applyBorder="1" applyAlignment="1" applyProtection="1">
      <alignment wrapText="1"/>
    </xf>
    <xf numFmtId="0" fontId="20" fillId="0" borderId="14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>
      <alignment horizontal="center"/>
    </xf>
    <xf numFmtId="0" fontId="20" fillId="0" borderId="14" xfId="0" applyNumberFormat="1" applyFont="1" applyFill="1" applyBorder="1" applyAlignment="1" applyProtection="1">
      <alignment wrapText="1"/>
    </xf>
    <xf numFmtId="0" fontId="18" fillId="0" borderId="14" xfId="0" applyNumberFormat="1" applyFont="1" applyFill="1" applyBorder="1" applyAlignment="1" applyProtection="1"/>
    <xf numFmtId="0" fontId="18" fillId="0" borderId="14" xfId="0" applyNumberFormat="1" applyFont="1" applyFill="1" applyBorder="1" applyAlignment="1" applyProtection="1">
      <alignment horizontal="center"/>
    </xf>
    <xf numFmtId="0" fontId="18" fillId="0" borderId="14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4" fontId="34" fillId="0" borderId="14" xfId="0" applyNumberFormat="1" applyFont="1" applyFill="1" applyBorder="1" applyAlignment="1" applyProtection="1">
      <alignment wrapText="1"/>
    </xf>
    <xf numFmtId="4" fontId="33" fillId="0" borderId="14" xfId="0" applyNumberFormat="1" applyFont="1" applyFill="1" applyBorder="1" applyAlignment="1" applyProtection="1">
      <alignment horizontal="center" vertical="center"/>
    </xf>
    <xf numFmtId="4" fontId="20" fillId="0" borderId="14" xfId="0" applyNumberFormat="1" applyFont="1" applyFill="1" applyBorder="1" applyAlignment="1" applyProtection="1">
      <alignment wrapText="1"/>
    </xf>
    <xf numFmtId="4" fontId="18" fillId="0" borderId="14" xfId="0" applyNumberFormat="1" applyFont="1" applyFill="1" applyBorder="1" applyAlignment="1" applyProtection="1">
      <alignment wrapText="1"/>
    </xf>
    <xf numFmtId="4" fontId="18" fillId="0" borderId="14" xfId="0" applyNumberFormat="1" applyFont="1" applyFill="1" applyBorder="1" applyAlignment="1" applyProtection="1"/>
    <xf numFmtId="4" fontId="20" fillId="0" borderId="14" xfId="0" applyNumberFormat="1" applyFont="1" applyFill="1" applyBorder="1" applyAlignment="1" applyProtection="1"/>
    <xf numFmtId="4" fontId="14" fillId="0" borderId="10" xfId="0" applyNumberFormat="1" applyFont="1" applyBorder="1" applyAlignment="1">
      <alignment horizontal="center" vertical="center" wrapText="1"/>
    </xf>
    <xf numFmtId="4" fontId="14" fillId="0" borderId="11" xfId="0" applyNumberFormat="1" applyFont="1" applyBorder="1"/>
    <xf numFmtId="4" fontId="14" fillId="0" borderId="11" xfId="0" applyNumberFormat="1" applyFont="1" applyBorder="1" applyAlignment="1">
      <alignment horizontal="center" wrapText="1"/>
    </xf>
    <xf numFmtId="4" fontId="14" fillId="0" borderId="11" xfId="0" applyNumberFormat="1" applyFont="1" applyBorder="1" applyAlignment="1">
      <alignment horizontal="center" vertical="center" wrapText="1"/>
    </xf>
    <xf numFmtId="4" fontId="14" fillId="0" borderId="12" xfId="0" applyNumberFormat="1" applyFont="1" applyBorder="1" applyAlignment="1">
      <alignment horizontal="center" vertical="center" wrapText="1"/>
    </xf>
    <xf numFmtId="4" fontId="14" fillId="0" borderId="13" xfId="0" applyNumberFormat="1" applyFont="1" applyBorder="1" applyAlignment="1">
      <alignment horizontal="center" vertical="center" wrapText="1"/>
    </xf>
    <xf numFmtId="4" fontId="14" fillId="0" borderId="20" xfId="0" applyNumberFormat="1" applyFont="1" applyBorder="1"/>
    <xf numFmtId="4" fontId="14" fillId="0" borderId="19" xfId="0" applyNumberFormat="1" applyFont="1" applyBorder="1"/>
    <xf numFmtId="4" fontId="14" fillId="0" borderId="21" xfId="0" applyNumberFormat="1" applyFont="1" applyBorder="1"/>
    <xf numFmtId="4" fontId="14" fillId="0" borderId="22" xfId="0" applyNumberFormat="1" applyFont="1" applyBorder="1"/>
    <xf numFmtId="4" fontId="14" fillId="0" borderId="24" xfId="0" applyNumberFormat="1" applyFont="1" applyBorder="1"/>
    <xf numFmtId="4" fontId="14" fillId="0" borderId="25" xfId="0" applyNumberFormat="1" applyFont="1" applyBorder="1"/>
    <xf numFmtId="4" fontId="14" fillId="0" borderId="26" xfId="0" applyNumberFormat="1" applyFont="1" applyBorder="1"/>
    <xf numFmtId="4" fontId="14" fillId="0" borderId="27" xfId="0" applyNumberFormat="1" applyFont="1" applyBorder="1"/>
    <xf numFmtId="4" fontId="14" fillId="0" borderId="29" xfId="0" applyNumberFormat="1" applyFont="1" applyBorder="1"/>
    <xf numFmtId="4" fontId="14" fillId="0" borderId="30" xfId="0" applyNumberFormat="1" applyFont="1" applyBorder="1"/>
    <xf numFmtId="4" fontId="14" fillId="0" borderId="31" xfId="0" applyNumberFormat="1" applyFont="1" applyBorder="1"/>
    <xf numFmtId="1" fontId="14" fillId="0" borderId="23" xfId="0" applyNumberFormat="1" applyFont="1" applyBorder="1" applyAlignment="1">
      <alignment horizontal="left" wrapText="1"/>
    </xf>
    <xf numFmtId="49" fontId="19" fillId="0" borderId="35" xfId="0" applyNumberFormat="1" applyFont="1" applyFill="1" applyBorder="1" applyAlignment="1" applyProtection="1">
      <alignment horizontal="center" vertical="center" wrapText="1"/>
    </xf>
    <xf numFmtId="0" fontId="34" fillId="0" borderId="14" xfId="0" applyNumberFormat="1" applyFont="1" applyFill="1" applyBorder="1" applyAlignment="1" applyProtection="1">
      <alignment horizontal="left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4" fontId="33" fillId="0" borderId="14" xfId="0" applyNumberFormat="1" applyFont="1" applyFill="1" applyBorder="1" applyAlignment="1" applyProtection="1">
      <alignment horizontal="center" vertical="center" wrapText="1"/>
    </xf>
    <xf numFmtId="0" fontId="34" fillId="0" borderId="14" xfId="0" applyNumberFormat="1" applyFont="1" applyFill="1" applyBorder="1" applyAlignment="1" applyProtection="1">
      <alignment horizontal="left" wrapText="1"/>
    </xf>
    <xf numFmtId="0" fontId="20" fillId="0" borderId="35" xfId="0" applyNumberFormat="1" applyFont="1" applyFill="1" applyBorder="1" applyAlignment="1" applyProtection="1">
      <alignment horizontal="center" vertical="center"/>
    </xf>
    <xf numFmtId="0" fontId="34" fillId="0" borderId="35" xfId="0" applyNumberFormat="1" applyFont="1" applyFill="1" applyBorder="1" applyAlignment="1" applyProtection="1">
      <alignment horizontal="left" vertical="center"/>
    </xf>
    <xf numFmtId="0" fontId="34" fillId="0" borderId="35" xfId="0" applyNumberFormat="1" applyFont="1" applyFill="1" applyBorder="1" applyAlignment="1" applyProtection="1">
      <alignment wrapText="1"/>
    </xf>
    <xf numFmtId="4" fontId="34" fillId="0" borderId="35" xfId="0" applyNumberFormat="1" applyFont="1" applyFill="1" applyBorder="1" applyAlignment="1" applyProtection="1">
      <alignment wrapText="1"/>
    </xf>
    <xf numFmtId="0" fontId="33" fillId="0" borderId="35" xfId="0" applyNumberFormat="1" applyFont="1" applyFill="1" applyBorder="1" applyAlignment="1" applyProtection="1">
      <alignment horizontal="center" vertical="center"/>
    </xf>
    <xf numFmtId="0" fontId="19" fillId="0" borderId="36" xfId="0" applyNumberFormat="1" applyFont="1" applyFill="1" applyBorder="1" applyAlignment="1" applyProtection="1">
      <alignment horizontal="center" vertical="center"/>
    </xf>
    <xf numFmtId="0" fontId="37" fillId="0" borderId="14" xfId="0" applyNumberFormat="1" applyFont="1" applyFill="1" applyBorder="1" applyAlignment="1" applyProtection="1">
      <alignment horizontal="left"/>
    </xf>
    <xf numFmtId="0" fontId="37" fillId="0" borderId="14" xfId="0" applyNumberFormat="1" applyFont="1" applyFill="1" applyBorder="1" applyAlignment="1" applyProtection="1">
      <alignment wrapText="1"/>
    </xf>
    <xf numFmtId="4" fontId="37" fillId="0" borderId="14" xfId="0" applyNumberFormat="1" applyFont="1" applyFill="1" applyBorder="1" applyAlignment="1" applyProtection="1">
      <alignment wrapText="1"/>
    </xf>
    <xf numFmtId="0" fontId="37" fillId="0" borderId="14" xfId="0" applyNumberFormat="1" applyFont="1" applyFill="1" applyBorder="1" applyAlignment="1" applyProtection="1"/>
    <xf numFmtId="4" fontId="19" fillId="21" borderId="23" xfId="0" applyNumberFormat="1" applyFont="1" applyFill="1" applyBorder="1" applyAlignment="1" applyProtection="1">
      <alignment horizontal="center" vertical="center"/>
    </xf>
    <xf numFmtId="4" fontId="19" fillId="0" borderId="35" xfId="0" applyNumberFormat="1" applyFont="1" applyFill="1" applyBorder="1" applyAlignment="1" applyProtection="1">
      <alignment horizontal="center" vertical="center"/>
    </xf>
    <xf numFmtId="4" fontId="20" fillId="0" borderId="14" xfId="0" applyNumberFormat="1" applyFont="1" applyFill="1" applyBorder="1" applyAlignment="1" applyProtection="1">
      <alignment horizontal="center" vertical="center"/>
    </xf>
    <xf numFmtId="4" fontId="18" fillId="0" borderId="14" xfId="0" applyNumberFormat="1" applyFont="1" applyFill="1" applyBorder="1" applyAlignment="1" applyProtection="1">
      <alignment horizontal="center" vertical="center"/>
    </xf>
    <xf numFmtId="4" fontId="14" fillId="0" borderId="28" xfId="0" applyNumberFormat="1" applyFont="1" applyBorder="1"/>
    <xf numFmtId="4" fontId="34" fillId="0" borderId="14" xfId="0" applyNumberFormat="1" applyFont="1" applyFill="1" applyBorder="1" applyAlignment="1" applyProtection="1">
      <alignment horizontal="left" vertical="center" wrapText="1"/>
    </xf>
    <xf numFmtId="4" fontId="19" fillId="0" borderId="14" xfId="0" applyNumberFormat="1" applyFont="1" applyFill="1" applyBorder="1" applyAlignment="1" applyProtection="1">
      <alignment horizontal="center" vertical="center" wrapText="1"/>
    </xf>
    <xf numFmtId="4" fontId="34" fillId="0" borderId="14" xfId="0" applyNumberFormat="1" applyFont="1" applyFill="1" applyBorder="1" applyAlignment="1" applyProtection="1">
      <alignment horizontal="left" wrapText="1"/>
    </xf>
    <xf numFmtId="4" fontId="19" fillId="0" borderId="14" xfId="0" applyNumberFormat="1" applyFont="1" applyFill="1" applyBorder="1" applyAlignment="1" applyProtection="1">
      <alignment horizontal="center" vertical="center"/>
    </xf>
    <xf numFmtId="0" fontId="19" fillId="0" borderId="35" xfId="0" applyNumberFormat="1" applyFont="1" applyFill="1" applyBorder="1" applyAlignment="1" applyProtection="1">
      <alignment horizontal="center" vertical="center"/>
    </xf>
    <xf numFmtId="4" fontId="19" fillId="0" borderId="37" xfId="0" applyNumberFormat="1" applyFont="1" applyFill="1" applyBorder="1" applyAlignment="1" applyProtection="1">
      <alignment horizontal="center" vertical="center"/>
    </xf>
    <xf numFmtId="4" fontId="27" fillId="0" borderId="14" xfId="0" applyNumberFormat="1" applyFont="1" applyFill="1" applyBorder="1" applyAlignment="1" applyProtection="1">
      <alignment horizontal="right" wrapText="1"/>
    </xf>
    <xf numFmtId="4" fontId="27" fillId="0" borderId="14" xfId="0" applyNumberFormat="1" applyFont="1" applyFill="1" applyBorder="1" applyAlignment="1" applyProtection="1">
      <alignment wrapText="1"/>
    </xf>
    <xf numFmtId="4" fontId="38" fillId="0" borderId="14" xfId="0" applyNumberFormat="1" applyFont="1" applyFill="1" applyBorder="1" applyAlignment="1" applyProtection="1">
      <alignment horizontal="center" wrapText="1"/>
    </xf>
    <xf numFmtId="4" fontId="38" fillId="0" borderId="14" xfId="0" applyNumberFormat="1" applyFont="1" applyBorder="1" applyAlignment="1">
      <alignment horizontal="center"/>
    </xf>
    <xf numFmtId="4" fontId="38" fillId="0" borderId="14" xfId="0" applyNumberFormat="1" applyFont="1" applyFill="1" applyBorder="1" applyAlignment="1" applyProtection="1">
      <alignment wrapText="1"/>
    </xf>
    <xf numFmtId="4" fontId="38" fillId="0" borderId="14" xfId="0" applyNumberFormat="1" applyFont="1" applyBorder="1" applyAlignment="1"/>
    <xf numFmtId="0" fontId="17" fillId="0" borderId="14" xfId="0" applyNumberFormat="1" applyFont="1" applyFill="1" applyBorder="1" applyAlignment="1" applyProtection="1">
      <alignment wrapText="1"/>
    </xf>
    <xf numFmtId="4" fontId="14" fillId="0" borderId="11" xfId="0" applyNumberFormat="1" applyFont="1" applyBorder="1" applyAlignment="1">
      <alignment horizontal="right" vertical="center" wrapText="1"/>
    </xf>
    <xf numFmtId="0" fontId="16" fillId="0" borderId="14" xfId="0" applyNumberFormat="1" applyFont="1" applyFill="1" applyBorder="1" applyAlignment="1" applyProtection="1">
      <alignment wrapText="1"/>
    </xf>
    <xf numFmtId="4" fontId="27" fillId="0" borderId="32" xfId="0" applyNumberFormat="1" applyFont="1" applyBorder="1" applyAlignment="1">
      <alignment horizontal="right"/>
    </xf>
    <xf numFmtId="4" fontId="20" fillId="0" borderId="14" xfId="0" applyNumberFormat="1" applyFont="1" applyFill="1" applyBorder="1" applyAlignment="1" applyProtection="1">
      <alignment horizontal="center"/>
    </xf>
    <xf numFmtId="4" fontId="18" fillId="0" borderId="14" xfId="0" applyNumberFormat="1" applyFont="1" applyFill="1" applyBorder="1" applyAlignment="1" applyProtection="1">
      <alignment horizontal="center"/>
    </xf>
    <xf numFmtId="4" fontId="20" fillId="0" borderId="14" xfId="0" applyNumberFormat="1" applyFont="1" applyFill="1" applyBorder="1" applyAlignment="1" applyProtection="1">
      <alignment horizontal="center" wrapText="1"/>
    </xf>
    <xf numFmtId="0" fontId="19" fillId="0" borderId="14" xfId="0" applyNumberFormat="1" applyFont="1" applyFill="1" applyBorder="1" applyAlignment="1" applyProtection="1">
      <alignment wrapText="1"/>
    </xf>
    <xf numFmtId="0" fontId="39" fillId="0" borderId="14" xfId="0" applyNumberFormat="1" applyFont="1" applyFill="1" applyBorder="1" applyAlignment="1" applyProtection="1">
      <alignment horizontal="left" vertical="center" wrapText="1"/>
    </xf>
    <xf numFmtId="4" fontId="14" fillId="0" borderId="14" xfId="0" applyNumberFormat="1" applyFont="1" applyBorder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4" fontId="37" fillId="0" borderId="14" xfId="0" applyNumberFormat="1" applyFont="1" applyFill="1" applyBorder="1" applyAlignment="1" applyProtection="1"/>
    <xf numFmtId="4" fontId="37" fillId="0" borderId="14" xfId="0" applyNumberFormat="1" applyFont="1" applyFill="1" applyBorder="1" applyAlignment="1" applyProtection="1">
      <alignment horizontal="center" vertical="center"/>
    </xf>
    <xf numFmtId="4" fontId="37" fillId="0" borderId="14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30" fillId="0" borderId="32" xfId="0" quotePrefix="1" applyNumberFormat="1" applyFont="1" applyFill="1" applyBorder="1" applyAlignment="1" applyProtection="1">
      <alignment horizontal="left" wrapText="1"/>
    </xf>
    <xf numFmtId="0" fontId="31" fillId="0" borderId="8" xfId="0" applyNumberFormat="1" applyFont="1" applyFill="1" applyBorder="1" applyAlignment="1" applyProtection="1">
      <alignment wrapText="1"/>
    </xf>
    <xf numFmtId="0" fontId="30" fillId="0" borderId="32" xfId="0" applyNumberFormat="1" applyFont="1" applyFill="1" applyBorder="1" applyAlignment="1" applyProtection="1">
      <alignment horizontal="left" wrapText="1"/>
    </xf>
    <xf numFmtId="0" fontId="27" fillId="0" borderId="32" xfId="0" applyNumberFormat="1" applyFont="1" applyFill="1" applyBorder="1" applyAlignment="1" applyProtection="1">
      <alignment horizontal="left" wrapText="1"/>
    </xf>
    <xf numFmtId="0" fontId="29" fillId="0" borderId="8" xfId="0" applyNumberFormat="1" applyFont="1" applyFill="1" applyBorder="1" applyAlignment="1" applyProtection="1">
      <alignment wrapText="1"/>
    </xf>
    <xf numFmtId="0" fontId="18" fillId="0" borderId="8" xfId="0" applyNumberFormat="1" applyFont="1" applyFill="1" applyBorder="1" applyAlignment="1" applyProtection="1"/>
    <xf numFmtId="0" fontId="21" fillId="0" borderId="0" xfId="0" quotePrefix="1" applyNumberFormat="1" applyFont="1" applyFill="1" applyBorder="1" applyAlignment="1" applyProtection="1">
      <alignment horizontal="center" vertical="center" wrapText="1"/>
    </xf>
    <xf numFmtId="0" fontId="14" fillId="0" borderId="8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30" fillId="0" borderId="32" xfId="0" quotePrefix="1" applyFont="1" applyBorder="1" applyAlignment="1">
      <alignment horizontal="left"/>
    </xf>
    <xf numFmtId="0" fontId="14" fillId="0" borderId="8" xfId="0" applyNumberFormat="1" applyFont="1" applyFill="1" applyBorder="1" applyAlignment="1" applyProtection="1">
      <alignment wrapText="1"/>
    </xf>
    <xf numFmtId="0" fontId="21" fillId="0" borderId="34" xfId="0" quotePrefix="1" applyNumberFormat="1" applyFont="1" applyFill="1" applyBorder="1" applyAlignment="1" applyProtection="1">
      <alignment horizontal="left" wrapText="1"/>
    </xf>
    <xf numFmtId="0" fontId="28" fillId="0" borderId="34" xfId="0" applyNumberFormat="1" applyFont="1" applyFill="1" applyBorder="1" applyAlignment="1" applyProtection="1">
      <alignment wrapText="1"/>
    </xf>
    <xf numFmtId="0" fontId="30" fillId="0" borderId="29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/>
    </xf>
    <xf numFmtId="4" fontId="15" fillId="0" borderId="29" xfId="0" applyNumberFormat="1" applyFont="1" applyBorder="1" applyAlignment="1">
      <alignment horizontal="center"/>
    </xf>
    <xf numFmtId="4" fontId="15" fillId="0" borderId="30" xfId="0" applyNumberFormat="1" applyFont="1" applyBorder="1" applyAlignment="1">
      <alignment horizontal="center"/>
    </xf>
    <xf numFmtId="4" fontId="15" fillId="0" borderId="31" xfId="0" applyNumberFormat="1" applyFont="1" applyBorder="1" applyAlignment="1">
      <alignment horizontal="center"/>
    </xf>
    <xf numFmtId="4" fontId="15" fillId="0" borderId="40" xfId="0" applyNumberFormat="1" applyFont="1" applyBorder="1" applyAlignment="1">
      <alignment horizontal="center"/>
    </xf>
    <xf numFmtId="0" fontId="21" fillId="0" borderId="29" xfId="0" applyNumberFormat="1" applyFont="1" applyFill="1" applyBorder="1" applyAlignment="1" applyProtection="1">
      <alignment horizontal="center" vertical="center" wrapText="1"/>
    </xf>
    <xf numFmtId="0" fontId="21" fillId="0" borderId="30" xfId="0" applyNumberFormat="1" applyFont="1" applyFill="1" applyBorder="1" applyAlignment="1" applyProtection="1">
      <alignment horizontal="center" vertical="center" wrapText="1"/>
    </xf>
    <xf numFmtId="0" fontId="0" fillId="0" borderId="30" xfId="0" applyNumberFormat="1" applyFill="1" applyBorder="1" applyAlignment="1" applyProtection="1">
      <alignment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0" fillId="18" borderId="11" xfId="0" applyNumberFormat="1" applyFont="1" applyFill="1" applyBorder="1" applyAlignment="1" applyProtection="1">
      <alignment horizontal="center" vertical="center" wrapText="1"/>
    </xf>
    <xf numFmtId="0" fontId="34" fillId="0" borderId="11" xfId="0" applyNumberFormat="1" applyFont="1" applyFill="1" applyBorder="1" applyAlignment="1" applyProtection="1">
      <alignment horizontal="center" vertical="center" wrapText="1"/>
    </xf>
    <xf numFmtId="0" fontId="36" fillId="0" borderId="35" xfId="0" applyNumberFormat="1" applyFont="1" applyFill="1" applyBorder="1" applyAlignment="1" applyProtection="1">
      <alignment horizontal="center" vertical="center" wrapText="1"/>
    </xf>
    <xf numFmtId="0" fontId="32" fillId="0" borderId="20" xfId="0" applyNumberFormat="1" applyFont="1" applyFill="1" applyBorder="1" applyAlignment="1" applyProtection="1">
      <alignment horizontal="center" vertical="center" wrapText="1"/>
    </xf>
    <xf numFmtId="0" fontId="32" fillId="0" borderId="35" xfId="0" applyNumberFormat="1" applyFont="1" applyFill="1" applyBorder="1" applyAlignment="1" applyProtection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0" fontId="0" fillId="0" borderId="34" xfId="0" applyNumberFormat="1" applyFill="1" applyBorder="1" applyAlignment="1" applyProtection="1">
      <alignment horizontal="center" vertical="center" wrapText="1"/>
    </xf>
    <xf numFmtId="0" fontId="0" fillId="0" borderId="37" xfId="0" applyNumberFormat="1" applyFill="1" applyBorder="1" applyAlignment="1" applyProtection="1">
      <alignment horizontal="center" vertical="center" wrapText="1"/>
    </xf>
    <xf numFmtId="0" fontId="32" fillId="0" borderId="20" xfId="0" applyNumberFormat="1" applyFont="1" applyFill="1" applyBorder="1" applyAlignment="1" applyProtection="1">
      <alignment horizontal="center" vertical="center"/>
    </xf>
    <xf numFmtId="0" fontId="32" fillId="0" borderId="35" xfId="0" applyNumberFormat="1" applyFont="1" applyFill="1" applyBorder="1" applyAlignment="1" applyProtection="1">
      <alignment horizontal="center" vertical="center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19" fillId="0" borderId="35" xfId="0" applyNumberFormat="1" applyFont="1" applyFill="1" applyBorder="1" applyAlignment="1" applyProtection="1">
      <alignment horizontal="center" vertical="center" wrapText="1"/>
    </xf>
    <xf numFmtId="0" fontId="19" fillId="0" borderId="38" xfId="0" applyNumberFormat="1" applyFont="1" applyFill="1" applyBorder="1" applyAlignment="1" applyProtection="1">
      <alignment horizontal="center" vertical="center" wrapText="1"/>
    </xf>
    <xf numFmtId="0" fontId="0" fillId="0" borderId="39" xfId="0" applyNumberFormat="1" applyFill="1" applyBorder="1" applyAlignment="1" applyProtection="1">
      <alignment horizontal="center" vertical="center" wrapText="1"/>
    </xf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40% - Isticanje1" xfId="37" builtinId="31" hidden="1"/>
    <cellStyle name="60% - Accent1" xfId="13" xr:uid="{00000000-0005-0000-0000-00000D000000}"/>
    <cellStyle name="60% - Accent2" xfId="14" xr:uid="{00000000-0005-0000-0000-00000E000000}"/>
    <cellStyle name="60% - Accent3" xfId="15" xr:uid="{00000000-0005-0000-0000-00000F000000}"/>
    <cellStyle name="60% - Accent4" xfId="16" xr:uid="{00000000-0005-0000-0000-000010000000}"/>
    <cellStyle name="60% - Accent5" xfId="17" xr:uid="{00000000-0005-0000-0000-000011000000}"/>
    <cellStyle name="60% - Accent6" xfId="18" xr:uid="{00000000-0005-0000-0000-000012000000}"/>
    <cellStyle name="Accent1" xfId="19" xr:uid="{00000000-0005-0000-0000-000013000000}"/>
    <cellStyle name="Accent2" xfId="20" xr:uid="{00000000-0005-0000-0000-000014000000}"/>
    <cellStyle name="Accent3" xfId="21" xr:uid="{00000000-0005-0000-0000-000015000000}"/>
    <cellStyle name="Accent4" xfId="22" xr:uid="{00000000-0005-0000-0000-000016000000}"/>
    <cellStyle name="Accent5" xfId="23" xr:uid="{00000000-0005-0000-0000-000017000000}"/>
    <cellStyle name="Accent6" xfId="24" xr:uid="{00000000-0005-0000-0000-000018000000}"/>
    <cellStyle name="Bad" xfId="25" xr:uid="{00000000-0005-0000-0000-000019000000}"/>
    <cellStyle name="Calculation" xfId="26" xr:uid="{00000000-0005-0000-0000-00001A000000}"/>
    <cellStyle name="Check Cell" xfId="27" xr:uid="{00000000-0005-0000-0000-00001B000000}"/>
    <cellStyle name="Explanatory Text" xfId="28" xr:uid="{00000000-0005-0000-0000-00001C000000}"/>
    <cellStyle name="Heading 1" xfId="29" xr:uid="{00000000-0005-0000-0000-00001D000000}"/>
    <cellStyle name="Heading 2" xfId="30" xr:uid="{00000000-0005-0000-0000-00001E000000}"/>
    <cellStyle name="Heading 3" xfId="31" xr:uid="{00000000-0005-0000-0000-00001F000000}"/>
    <cellStyle name="Heading 4" xfId="32" xr:uid="{00000000-0005-0000-0000-000020000000}"/>
    <cellStyle name="Input" xfId="33" xr:uid="{00000000-0005-0000-0000-000021000000}"/>
    <cellStyle name="Linked Cell" xfId="34" xr:uid="{00000000-0005-0000-0000-000022000000}"/>
    <cellStyle name="Neutral" xfId="35" xr:uid="{00000000-0005-0000-0000-000023000000}"/>
    <cellStyle name="Normalno" xfId="0" builtinId="0"/>
    <cellStyle name="Total" xfId="36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200" name="Line 1">
          <a:extLst>
            <a:ext uri="{FF2B5EF4-FFF2-40B4-BE49-F238E27FC236}">
              <a16:creationId xmlns:a16="http://schemas.microsoft.com/office/drawing/2014/main" id="{00000000-0008-0000-0100-000098080000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201" name="Line 2">
          <a:extLst>
            <a:ext uri="{FF2B5EF4-FFF2-40B4-BE49-F238E27FC236}">
              <a16:creationId xmlns:a16="http://schemas.microsoft.com/office/drawing/2014/main" id="{00000000-0008-0000-0100-00009908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14</xdr:row>
      <xdr:rowOff>19050</xdr:rowOff>
    </xdr:from>
    <xdr:to>
      <xdr:col>1</xdr:col>
      <xdr:colOff>0</xdr:colOff>
      <xdr:row>16</xdr:row>
      <xdr:rowOff>0</xdr:rowOff>
    </xdr:to>
    <xdr:sp macro="" textlink="">
      <xdr:nvSpPr>
        <xdr:cNvPr id="2202" name="Line 1">
          <a:extLst>
            <a:ext uri="{FF2B5EF4-FFF2-40B4-BE49-F238E27FC236}">
              <a16:creationId xmlns:a16="http://schemas.microsoft.com/office/drawing/2014/main" id="{00000000-0008-0000-0100-00009A080000}"/>
            </a:ext>
          </a:extLst>
        </xdr:cNvPr>
        <xdr:cNvSpPr>
          <a:spLocks noChangeShapeType="1"/>
        </xdr:cNvSpPr>
      </xdr:nvSpPr>
      <xdr:spPr bwMode="auto">
        <a:xfrm>
          <a:off x="19050" y="4191000"/>
          <a:ext cx="1047750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14</xdr:row>
      <xdr:rowOff>19050</xdr:rowOff>
    </xdr:from>
    <xdr:to>
      <xdr:col>0</xdr:col>
      <xdr:colOff>1057275</xdr:colOff>
      <xdr:row>16</xdr:row>
      <xdr:rowOff>0</xdr:rowOff>
    </xdr:to>
    <xdr:sp macro="" textlink="">
      <xdr:nvSpPr>
        <xdr:cNvPr id="2203" name="Line 2">
          <a:extLst>
            <a:ext uri="{FF2B5EF4-FFF2-40B4-BE49-F238E27FC236}">
              <a16:creationId xmlns:a16="http://schemas.microsoft.com/office/drawing/2014/main" id="{00000000-0008-0000-0100-00009B080000}"/>
            </a:ext>
          </a:extLst>
        </xdr:cNvPr>
        <xdr:cNvSpPr>
          <a:spLocks noChangeShapeType="1"/>
        </xdr:cNvSpPr>
      </xdr:nvSpPr>
      <xdr:spPr bwMode="auto">
        <a:xfrm>
          <a:off x="9525" y="4191000"/>
          <a:ext cx="1047750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27</xdr:row>
      <xdr:rowOff>19050</xdr:rowOff>
    </xdr:from>
    <xdr:to>
      <xdr:col>1</xdr:col>
      <xdr:colOff>0</xdr:colOff>
      <xdr:row>29</xdr:row>
      <xdr:rowOff>0</xdr:rowOff>
    </xdr:to>
    <xdr:sp macro="" textlink="">
      <xdr:nvSpPr>
        <xdr:cNvPr id="2204" name="Line 1">
          <a:extLst>
            <a:ext uri="{FF2B5EF4-FFF2-40B4-BE49-F238E27FC236}">
              <a16:creationId xmlns:a16="http://schemas.microsoft.com/office/drawing/2014/main" id="{00000000-0008-0000-0100-00009C080000}"/>
            </a:ext>
          </a:extLst>
        </xdr:cNvPr>
        <xdr:cNvSpPr>
          <a:spLocks noChangeShapeType="1"/>
        </xdr:cNvSpPr>
      </xdr:nvSpPr>
      <xdr:spPr bwMode="auto">
        <a:xfrm>
          <a:off x="19050" y="7858125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27</xdr:row>
      <xdr:rowOff>19050</xdr:rowOff>
    </xdr:from>
    <xdr:to>
      <xdr:col>0</xdr:col>
      <xdr:colOff>1057275</xdr:colOff>
      <xdr:row>29</xdr:row>
      <xdr:rowOff>0</xdr:rowOff>
    </xdr:to>
    <xdr:sp macro="" textlink="">
      <xdr:nvSpPr>
        <xdr:cNvPr id="2205" name="Line 2">
          <a:extLs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SpPr>
          <a:spLocks noChangeShapeType="1"/>
        </xdr:cNvSpPr>
      </xdr:nvSpPr>
      <xdr:spPr bwMode="auto">
        <a:xfrm>
          <a:off x="9525" y="7858125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workbookViewId="0">
      <selection activeCell="F12" sqref="F12"/>
    </sheetView>
  </sheetViews>
  <sheetFormatPr defaultColWidth="11.42578125" defaultRowHeight="12.75" x14ac:dyDescent="0.2"/>
  <cols>
    <col min="1" max="2" width="4.28515625" style="5" customWidth="1"/>
    <col min="3" max="3" width="5.5703125" style="5" customWidth="1"/>
    <col min="4" max="4" width="5.28515625" style="71" customWidth="1"/>
    <col min="5" max="5" width="44.7109375" style="5" customWidth="1"/>
    <col min="6" max="6" width="15.140625" style="5" bestFit="1" customWidth="1"/>
    <col min="7" max="7" width="17.28515625" style="5" customWidth="1"/>
    <col min="8" max="8" width="16.7109375" style="5" customWidth="1"/>
    <col min="9" max="16384" width="11.42578125" style="5"/>
  </cols>
  <sheetData>
    <row r="1" spans="1:9" ht="61.5" customHeight="1" x14ac:dyDescent="0.2">
      <c r="A1" s="167" t="s">
        <v>86</v>
      </c>
      <c r="B1" s="167"/>
      <c r="C1" s="167"/>
      <c r="D1" s="167"/>
      <c r="E1" s="167"/>
      <c r="F1" s="167"/>
      <c r="G1" s="167"/>
      <c r="H1" s="167"/>
    </row>
    <row r="2" spans="1:9" s="54" customFormat="1" ht="26.25" customHeight="1" x14ac:dyDescent="0.2">
      <c r="A2" s="167" t="s">
        <v>34</v>
      </c>
      <c r="B2" s="178"/>
      <c r="C2" s="178"/>
      <c r="D2" s="178"/>
      <c r="E2" s="178"/>
      <c r="F2" s="178"/>
      <c r="G2" s="178"/>
      <c r="H2" s="178"/>
    </row>
    <row r="3" spans="1:9" ht="25.5" customHeight="1" x14ac:dyDescent="0.2">
      <c r="A3" s="167" t="s">
        <v>73</v>
      </c>
      <c r="B3" s="167"/>
      <c r="C3" s="167"/>
      <c r="D3" s="167"/>
      <c r="E3" s="167"/>
      <c r="F3" s="167"/>
      <c r="G3" s="167"/>
      <c r="H3" s="169"/>
    </row>
    <row r="4" spans="1:9" ht="9" customHeight="1" x14ac:dyDescent="0.25">
      <c r="A4" s="55"/>
      <c r="B4" s="56"/>
      <c r="C4" s="56"/>
      <c r="D4" s="56"/>
      <c r="E4" s="56"/>
    </row>
    <row r="5" spans="1:9" ht="27.75" customHeight="1" x14ac:dyDescent="0.25">
      <c r="A5" s="57"/>
      <c r="B5" s="58"/>
      <c r="C5" s="58"/>
      <c r="D5" s="59"/>
      <c r="E5" s="60"/>
      <c r="F5" s="61" t="s">
        <v>94</v>
      </c>
      <c r="G5" s="61" t="s">
        <v>87</v>
      </c>
      <c r="H5" s="62" t="s">
        <v>88</v>
      </c>
      <c r="I5" s="63"/>
    </row>
    <row r="6" spans="1:9" ht="27.75" customHeight="1" x14ac:dyDescent="0.25">
      <c r="A6" s="172" t="s">
        <v>35</v>
      </c>
      <c r="B6" s="171"/>
      <c r="C6" s="171"/>
      <c r="D6" s="171"/>
      <c r="E6" s="177"/>
      <c r="F6" s="146">
        <v>1224750</v>
      </c>
      <c r="G6" s="148">
        <v>1031750</v>
      </c>
      <c r="H6" s="148">
        <v>758700</v>
      </c>
      <c r="I6" s="80"/>
    </row>
    <row r="7" spans="1:9" ht="22.5" customHeight="1" x14ac:dyDescent="0.25">
      <c r="A7" s="172" t="s">
        <v>0</v>
      </c>
      <c r="B7" s="171"/>
      <c r="C7" s="171"/>
      <c r="D7" s="171"/>
      <c r="E7" s="177"/>
      <c r="F7" s="147">
        <v>1224200</v>
      </c>
      <c r="G7" s="149">
        <v>1031130</v>
      </c>
      <c r="H7" s="149">
        <v>758060</v>
      </c>
    </row>
    <row r="8" spans="1:9" ht="22.5" customHeight="1" x14ac:dyDescent="0.25">
      <c r="A8" s="179" t="s">
        <v>1</v>
      </c>
      <c r="B8" s="177"/>
      <c r="C8" s="177"/>
      <c r="D8" s="177"/>
      <c r="E8" s="177"/>
      <c r="F8" s="147">
        <v>550</v>
      </c>
      <c r="G8" s="149">
        <v>620</v>
      </c>
      <c r="H8" s="149">
        <v>640</v>
      </c>
    </row>
    <row r="9" spans="1:9" ht="22.5" customHeight="1" x14ac:dyDescent="0.25">
      <c r="A9" s="81" t="s">
        <v>36</v>
      </c>
      <c r="B9" s="1"/>
      <c r="C9" s="1"/>
      <c r="D9" s="1"/>
      <c r="E9" s="1"/>
      <c r="F9" s="147">
        <v>1327927.01</v>
      </c>
      <c r="G9" s="149">
        <v>1031750</v>
      </c>
      <c r="H9" s="149">
        <v>758700</v>
      </c>
    </row>
    <row r="10" spans="1:9" ht="22.5" customHeight="1" x14ac:dyDescent="0.25">
      <c r="A10" s="170" t="s">
        <v>2</v>
      </c>
      <c r="B10" s="171"/>
      <c r="C10" s="171"/>
      <c r="D10" s="171"/>
      <c r="E10" s="180"/>
      <c r="F10" s="146">
        <v>939188.3</v>
      </c>
      <c r="G10" s="148">
        <v>584050</v>
      </c>
      <c r="H10" s="148">
        <v>594700</v>
      </c>
    </row>
    <row r="11" spans="1:9" ht="22.5" customHeight="1" x14ac:dyDescent="0.25">
      <c r="A11" s="179" t="s">
        <v>3</v>
      </c>
      <c r="B11" s="177"/>
      <c r="C11" s="177"/>
      <c r="D11" s="177"/>
      <c r="E11" s="177"/>
      <c r="F11" s="146">
        <v>388738.71</v>
      </c>
      <c r="G11" s="148">
        <v>447700</v>
      </c>
      <c r="H11" s="148">
        <v>164000</v>
      </c>
    </row>
    <row r="12" spans="1:9" ht="22.5" customHeight="1" x14ac:dyDescent="0.25">
      <c r="A12" s="170" t="s">
        <v>4</v>
      </c>
      <c r="B12" s="171"/>
      <c r="C12" s="171"/>
      <c r="D12" s="171"/>
      <c r="E12" s="171"/>
      <c r="F12" s="144">
        <f>+F6-F9</f>
        <v>-103177.01000000001</v>
      </c>
      <c r="G12" s="145">
        <f>+G6-G9</f>
        <v>0</v>
      </c>
      <c r="H12" s="145">
        <f>+H6-H9</f>
        <v>0</v>
      </c>
    </row>
    <row r="13" spans="1:9" ht="25.5" customHeight="1" x14ac:dyDescent="0.2">
      <c r="A13" s="167"/>
      <c r="B13" s="168"/>
      <c r="C13" s="168"/>
      <c r="D13" s="168"/>
      <c r="E13" s="168"/>
      <c r="F13" s="169"/>
      <c r="G13" s="169"/>
      <c r="H13" s="169"/>
    </row>
    <row r="14" spans="1:9" ht="27.75" customHeight="1" x14ac:dyDescent="0.25">
      <c r="A14" s="57"/>
      <c r="B14" s="58"/>
      <c r="C14" s="58"/>
      <c r="D14" s="59"/>
      <c r="E14" s="60"/>
      <c r="F14" s="61" t="str">
        <f>$F$5</f>
        <v>Plan 2021.</v>
      </c>
      <c r="G14" s="61" t="s">
        <v>87</v>
      </c>
      <c r="H14" s="62" t="s">
        <v>88</v>
      </c>
    </row>
    <row r="15" spans="1:9" ht="22.5" customHeight="1" x14ac:dyDescent="0.25">
      <c r="A15" s="173" t="s">
        <v>5</v>
      </c>
      <c r="B15" s="174"/>
      <c r="C15" s="174"/>
      <c r="D15" s="174"/>
      <c r="E15" s="175"/>
      <c r="F15" s="153">
        <v>103177.01</v>
      </c>
      <c r="G15" s="153">
        <v>0</v>
      </c>
      <c r="H15" s="144">
        <v>0</v>
      </c>
    </row>
    <row r="16" spans="1:9" s="49" customFormat="1" ht="25.5" customHeight="1" x14ac:dyDescent="0.25">
      <c r="A16" s="176"/>
      <c r="B16" s="168"/>
      <c r="C16" s="168"/>
      <c r="D16" s="168"/>
      <c r="E16" s="168"/>
      <c r="F16" s="169"/>
      <c r="G16" s="169"/>
      <c r="H16" s="169"/>
    </row>
    <row r="17" spans="1:8" s="49" customFormat="1" ht="27.75" customHeight="1" x14ac:dyDescent="0.25">
      <c r="A17" s="57"/>
      <c r="B17" s="58"/>
      <c r="C17" s="58"/>
      <c r="D17" s="59"/>
      <c r="E17" s="60"/>
      <c r="F17" s="61" t="str">
        <f>$F$5</f>
        <v>Plan 2021.</v>
      </c>
      <c r="G17" s="61" t="s">
        <v>87</v>
      </c>
      <c r="H17" s="62" t="s">
        <v>88</v>
      </c>
    </row>
    <row r="18" spans="1:8" s="49" customFormat="1" ht="22.5" customHeight="1" x14ac:dyDescent="0.25">
      <c r="A18" s="172" t="s">
        <v>6</v>
      </c>
      <c r="B18" s="171"/>
      <c r="C18" s="171"/>
      <c r="D18" s="171"/>
      <c r="E18" s="171"/>
      <c r="F18" s="64"/>
      <c r="G18" s="64"/>
      <c r="H18" s="64"/>
    </row>
    <row r="19" spans="1:8" s="49" customFormat="1" ht="22.5" customHeight="1" x14ac:dyDescent="0.25">
      <c r="A19" s="172" t="s">
        <v>7</v>
      </c>
      <c r="B19" s="171"/>
      <c r="C19" s="171"/>
      <c r="D19" s="171"/>
      <c r="E19" s="171"/>
      <c r="F19" s="64"/>
      <c r="G19" s="64"/>
      <c r="H19" s="64"/>
    </row>
    <row r="20" spans="1:8" s="49" customFormat="1" ht="22.5" customHeight="1" x14ac:dyDescent="0.25">
      <c r="A20" s="170" t="s">
        <v>8</v>
      </c>
      <c r="B20" s="171"/>
      <c r="C20" s="171"/>
      <c r="D20" s="171"/>
      <c r="E20" s="171"/>
      <c r="F20" s="64"/>
      <c r="G20" s="64"/>
      <c r="H20" s="64"/>
    </row>
    <row r="21" spans="1:8" s="49" customFormat="1" ht="15" customHeight="1" x14ac:dyDescent="0.25">
      <c r="A21" s="66"/>
      <c r="B21" s="67"/>
      <c r="C21" s="65"/>
      <c r="D21" s="68"/>
      <c r="E21" s="67"/>
      <c r="F21" s="69"/>
      <c r="G21" s="69"/>
      <c r="H21" s="69"/>
    </row>
    <row r="22" spans="1:8" s="49" customFormat="1" ht="22.5" customHeight="1" x14ac:dyDescent="0.25">
      <c r="A22" s="170" t="s">
        <v>9</v>
      </c>
      <c r="B22" s="171"/>
      <c r="C22" s="171"/>
      <c r="D22" s="171"/>
      <c r="E22" s="171"/>
      <c r="F22" s="64">
        <f>SUM(F12,F15,F20)</f>
        <v>0</v>
      </c>
      <c r="G22" s="64">
        <f>SUM(G12,G15,G20)</f>
        <v>0</v>
      </c>
      <c r="H22" s="64">
        <f>SUM(H12,H15,H20)</f>
        <v>0</v>
      </c>
    </row>
    <row r="23" spans="1:8" s="49" customFormat="1" ht="18" customHeight="1" x14ac:dyDescent="0.25">
      <c r="A23" s="70"/>
      <c r="B23" s="56"/>
      <c r="C23" s="56"/>
      <c r="D23" s="56"/>
      <c r="E23" s="56"/>
    </row>
  </sheetData>
  <mergeCells count="16">
    <mergeCell ref="A12:E12"/>
    <mergeCell ref="A7:E7"/>
    <mergeCell ref="A1:H1"/>
    <mergeCell ref="A2:H2"/>
    <mergeCell ref="A3:H3"/>
    <mergeCell ref="A8:E8"/>
    <mergeCell ref="A10:E10"/>
    <mergeCell ref="A11:E11"/>
    <mergeCell ref="A6:E6"/>
    <mergeCell ref="A13:H13"/>
    <mergeCell ref="A22:E22"/>
    <mergeCell ref="A18:E18"/>
    <mergeCell ref="A19:E19"/>
    <mergeCell ref="A20:E20"/>
    <mergeCell ref="A15:E15"/>
    <mergeCell ref="A16:H16"/>
  </mergeCells>
  <phoneticPr fontId="0" type="noConversion"/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3"/>
  <sheetViews>
    <sheetView workbookViewId="0">
      <selection activeCell="G11" sqref="G11"/>
    </sheetView>
  </sheetViews>
  <sheetFormatPr defaultColWidth="11.42578125" defaultRowHeight="12.75" x14ac:dyDescent="0.2"/>
  <cols>
    <col min="1" max="1" width="16" style="19" customWidth="1"/>
    <col min="2" max="3" width="17.5703125" style="19" customWidth="1"/>
    <col min="4" max="4" width="17.5703125" style="50" customWidth="1"/>
    <col min="5" max="8" width="17.5703125" style="5" customWidth="1"/>
    <col min="9" max="9" width="7.85546875" style="5" customWidth="1"/>
    <col min="10" max="10" width="14.28515625" style="5" customWidth="1"/>
    <col min="11" max="11" width="7.85546875" style="5" customWidth="1"/>
    <col min="12" max="16384" width="11.42578125" style="5"/>
  </cols>
  <sheetData>
    <row r="1" spans="1:8" ht="24" customHeight="1" x14ac:dyDescent="0.2">
      <c r="A1" s="167" t="s">
        <v>84</v>
      </c>
      <c r="B1" s="167"/>
      <c r="C1" s="167"/>
      <c r="D1" s="167"/>
      <c r="E1" s="167"/>
      <c r="F1" s="167"/>
      <c r="G1" s="167"/>
      <c r="H1" s="167"/>
    </row>
    <row r="2" spans="1:8" s="2" customFormat="1" ht="13.5" thickBot="1" x14ac:dyDescent="0.25">
      <c r="A2" s="11"/>
      <c r="H2" s="12" t="s">
        <v>10</v>
      </c>
    </row>
    <row r="3" spans="1:8" s="2" customFormat="1" ht="26.25" thickBot="1" x14ac:dyDescent="0.25">
      <c r="A3" s="76" t="s">
        <v>11</v>
      </c>
      <c r="B3" s="183" t="s">
        <v>76</v>
      </c>
      <c r="C3" s="184"/>
      <c r="D3" s="184"/>
      <c r="E3" s="184"/>
      <c r="F3" s="184"/>
      <c r="G3" s="184"/>
      <c r="H3" s="185"/>
    </row>
    <row r="4" spans="1:8" s="2" customFormat="1" ht="77.25" thickBot="1" x14ac:dyDescent="0.25">
      <c r="A4" s="77" t="s">
        <v>12</v>
      </c>
      <c r="B4" s="13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14" t="s">
        <v>18</v>
      </c>
      <c r="H4" s="15" t="s">
        <v>19</v>
      </c>
    </row>
    <row r="5" spans="1:8" s="2" customFormat="1" x14ac:dyDescent="0.2">
      <c r="A5" s="4">
        <v>636</v>
      </c>
      <c r="B5" s="100"/>
      <c r="C5" s="101"/>
      <c r="D5" s="102"/>
      <c r="E5" s="103">
        <v>250000</v>
      </c>
      <c r="F5" s="103"/>
      <c r="G5" s="104"/>
      <c r="H5" s="105"/>
    </row>
    <row r="6" spans="1:8" s="2" customFormat="1" x14ac:dyDescent="0.2">
      <c r="A6" s="16">
        <v>652</v>
      </c>
      <c r="B6" s="107"/>
      <c r="C6" s="106"/>
      <c r="D6" s="106">
        <v>500</v>
      </c>
      <c r="E6" s="106"/>
      <c r="F6" s="106"/>
      <c r="G6" s="108"/>
      <c r="H6" s="109"/>
    </row>
    <row r="7" spans="1:8" s="2" customFormat="1" x14ac:dyDescent="0.2">
      <c r="A7" s="16">
        <v>661</v>
      </c>
      <c r="B7" s="107"/>
      <c r="C7" s="106">
        <v>130000</v>
      </c>
      <c r="D7" s="106"/>
      <c r="E7" s="106"/>
      <c r="F7" s="106"/>
      <c r="G7" s="108"/>
      <c r="H7" s="109"/>
    </row>
    <row r="8" spans="1:8" s="2" customFormat="1" x14ac:dyDescent="0.2">
      <c r="A8" s="16">
        <v>663</v>
      </c>
      <c r="B8" s="107"/>
      <c r="C8" s="106"/>
      <c r="D8" s="106"/>
      <c r="E8" s="106"/>
      <c r="F8" s="106">
        <v>1700</v>
      </c>
      <c r="G8" s="108"/>
      <c r="H8" s="109"/>
    </row>
    <row r="9" spans="1:8" s="2" customFormat="1" x14ac:dyDescent="0.2">
      <c r="A9" s="16">
        <v>671</v>
      </c>
      <c r="B9" s="107">
        <v>842000</v>
      </c>
      <c r="C9" s="106"/>
      <c r="D9" s="106"/>
      <c r="E9" s="106"/>
      <c r="F9" s="106"/>
      <c r="G9" s="108"/>
      <c r="H9" s="109"/>
    </row>
    <row r="10" spans="1:8" s="2" customFormat="1" x14ac:dyDescent="0.2">
      <c r="A10" s="16">
        <v>721</v>
      </c>
      <c r="B10" s="107"/>
      <c r="C10" s="106"/>
      <c r="D10" s="106"/>
      <c r="E10" s="106"/>
      <c r="F10" s="106"/>
      <c r="G10" s="108">
        <v>550</v>
      </c>
      <c r="H10" s="109"/>
    </row>
    <row r="11" spans="1:8" s="2" customFormat="1" ht="13.5" thickBot="1" x14ac:dyDescent="0.25">
      <c r="A11" s="117"/>
      <c r="B11" s="110"/>
      <c r="C11" s="111"/>
      <c r="D11" s="111"/>
      <c r="E11" s="111"/>
      <c r="F11" s="106"/>
      <c r="G11" s="112"/>
      <c r="H11" s="113"/>
    </row>
    <row r="12" spans="1:8" s="2" customFormat="1" ht="30" customHeight="1" thickBot="1" x14ac:dyDescent="0.25">
      <c r="A12" s="17" t="s">
        <v>20</v>
      </c>
      <c r="B12" s="114">
        <f t="shared" ref="B12:G12" si="0">SUM(B5:B11)</f>
        <v>842000</v>
      </c>
      <c r="C12" s="114">
        <f t="shared" si="0"/>
        <v>130000</v>
      </c>
      <c r="D12" s="114">
        <f t="shared" si="0"/>
        <v>500</v>
      </c>
      <c r="E12" s="114">
        <f t="shared" si="0"/>
        <v>250000</v>
      </c>
      <c r="F12" s="159">
        <f t="shared" si="0"/>
        <v>1700</v>
      </c>
      <c r="G12" s="115">
        <f t="shared" si="0"/>
        <v>550</v>
      </c>
      <c r="H12" s="116">
        <v>0</v>
      </c>
    </row>
    <row r="13" spans="1:8" s="2" customFormat="1" ht="28.5" customHeight="1" thickBot="1" x14ac:dyDescent="0.25">
      <c r="A13" s="17" t="s">
        <v>77</v>
      </c>
      <c r="B13" s="186">
        <f>B12+C12+D12+E12+F12+G12+H12</f>
        <v>1224750</v>
      </c>
      <c r="C13" s="187"/>
      <c r="D13" s="187"/>
      <c r="E13" s="187"/>
      <c r="F13" s="189"/>
      <c r="G13" s="187"/>
      <c r="H13" s="188"/>
    </row>
    <row r="14" spans="1:8" ht="13.5" thickBot="1" x14ac:dyDescent="0.25">
      <c r="A14" s="8"/>
      <c r="B14" s="8"/>
      <c r="C14" s="8"/>
      <c r="D14" s="9"/>
      <c r="E14" s="18"/>
      <c r="H14" s="12"/>
    </row>
    <row r="15" spans="1:8" ht="24" customHeight="1" thickBot="1" x14ac:dyDescent="0.25">
      <c r="A15" s="78" t="s">
        <v>11</v>
      </c>
      <c r="B15" s="183" t="s">
        <v>80</v>
      </c>
      <c r="C15" s="184"/>
      <c r="D15" s="184"/>
      <c r="E15" s="184"/>
      <c r="F15" s="184"/>
      <c r="G15" s="184"/>
      <c r="H15" s="185"/>
    </row>
    <row r="16" spans="1:8" ht="77.25" thickBot="1" x14ac:dyDescent="0.25">
      <c r="A16" s="79" t="s">
        <v>12</v>
      </c>
      <c r="B16" s="13" t="s">
        <v>13</v>
      </c>
      <c r="C16" s="14" t="s">
        <v>14</v>
      </c>
      <c r="D16" s="14" t="s">
        <v>15</v>
      </c>
      <c r="E16" s="14" t="s">
        <v>16</v>
      </c>
      <c r="F16" s="14" t="s">
        <v>17</v>
      </c>
      <c r="G16" s="14" t="s">
        <v>18</v>
      </c>
      <c r="H16" s="15" t="s">
        <v>19</v>
      </c>
    </row>
    <row r="17" spans="1:8" x14ac:dyDescent="0.2">
      <c r="A17" s="4">
        <v>636</v>
      </c>
      <c r="B17" s="100"/>
      <c r="C17" s="101"/>
      <c r="D17" s="102"/>
      <c r="E17" s="151">
        <v>351400</v>
      </c>
      <c r="F17" s="103"/>
      <c r="G17" s="104"/>
      <c r="H17" s="105"/>
    </row>
    <row r="18" spans="1:8" x14ac:dyDescent="0.2">
      <c r="A18" s="16">
        <v>652</v>
      </c>
      <c r="B18" s="107"/>
      <c r="C18" s="106"/>
      <c r="D18" s="106">
        <v>730</v>
      </c>
      <c r="E18" s="106"/>
      <c r="F18" s="106"/>
      <c r="G18" s="108"/>
      <c r="H18" s="109"/>
    </row>
    <row r="19" spans="1:8" x14ac:dyDescent="0.2">
      <c r="A19" s="16">
        <v>661</v>
      </c>
      <c r="B19" s="107"/>
      <c r="C19" s="106">
        <v>124000</v>
      </c>
      <c r="D19" s="106"/>
      <c r="E19" s="106"/>
      <c r="F19" s="106"/>
      <c r="G19" s="108"/>
      <c r="H19" s="109"/>
    </row>
    <row r="20" spans="1:8" s="161" customFormat="1" x14ac:dyDescent="0.2">
      <c r="A20" s="16">
        <v>663</v>
      </c>
      <c r="B20" s="107"/>
      <c r="C20" s="106"/>
      <c r="D20" s="106"/>
      <c r="E20" s="106"/>
      <c r="F20" s="106">
        <v>7000</v>
      </c>
      <c r="G20" s="108"/>
      <c r="H20" s="109"/>
    </row>
    <row r="21" spans="1:8" x14ac:dyDescent="0.2">
      <c r="A21" s="16">
        <v>671</v>
      </c>
      <c r="B21" s="107">
        <v>548000</v>
      </c>
      <c r="C21" s="106"/>
      <c r="D21" s="106"/>
      <c r="E21" s="106"/>
      <c r="F21" s="106"/>
      <c r="G21" s="108"/>
      <c r="H21" s="109"/>
    </row>
    <row r="22" spans="1:8" x14ac:dyDescent="0.2">
      <c r="A22" s="16">
        <v>721</v>
      </c>
      <c r="B22" s="107"/>
      <c r="C22" s="106"/>
      <c r="D22" s="106"/>
      <c r="E22" s="106"/>
      <c r="F22" s="106"/>
      <c r="G22" s="108">
        <v>620</v>
      </c>
      <c r="H22" s="109"/>
    </row>
    <row r="23" spans="1:8" x14ac:dyDescent="0.2">
      <c r="A23" s="16"/>
      <c r="B23" s="107"/>
      <c r="C23" s="106"/>
      <c r="D23" s="106"/>
      <c r="E23" s="106"/>
      <c r="F23" s="106"/>
      <c r="G23" s="108"/>
      <c r="H23" s="109"/>
    </row>
    <row r="24" spans="1:8" ht="13.5" thickBot="1" x14ac:dyDescent="0.25">
      <c r="A24" s="16"/>
      <c r="B24" s="107"/>
      <c r="C24" s="106"/>
      <c r="D24" s="106"/>
      <c r="E24" s="106"/>
      <c r="F24" s="106"/>
      <c r="G24" s="108"/>
      <c r="H24" s="109"/>
    </row>
    <row r="25" spans="1:8" s="2" customFormat="1" ht="30" customHeight="1" thickBot="1" x14ac:dyDescent="0.25">
      <c r="A25" s="17" t="s">
        <v>20</v>
      </c>
      <c r="B25" s="114">
        <f t="shared" ref="B25:G25" si="1">SUM(B17:B24)</f>
        <v>548000</v>
      </c>
      <c r="C25" s="114">
        <f t="shared" si="1"/>
        <v>124000</v>
      </c>
      <c r="D25" s="114">
        <f t="shared" si="1"/>
        <v>730</v>
      </c>
      <c r="E25" s="114">
        <f t="shared" si="1"/>
        <v>351400</v>
      </c>
      <c r="F25" s="114">
        <f t="shared" si="1"/>
        <v>7000</v>
      </c>
      <c r="G25" s="114">
        <f t="shared" si="1"/>
        <v>620</v>
      </c>
      <c r="H25" s="116">
        <v>0</v>
      </c>
    </row>
    <row r="26" spans="1:8" s="2" customFormat="1" ht="28.5" customHeight="1" thickBot="1" x14ac:dyDescent="0.25">
      <c r="A26" s="17" t="s">
        <v>81</v>
      </c>
      <c r="B26" s="186">
        <f>B25+C25+D25+E25+F25+G25+H25</f>
        <v>1031750</v>
      </c>
      <c r="C26" s="187"/>
      <c r="D26" s="187"/>
      <c r="E26" s="187"/>
      <c r="F26" s="187"/>
      <c r="G26" s="187"/>
      <c r="H26" s="188"/>
    </row>
    <row r="27" spans="1:8" ht="13.5" thickBot="1" x14ac:dyDescent="0.25">
      <c r="D27" s="20"/>
      <c r="E27" s="21"/>
    </row>
    <row r="28" spans="1:8" ht="26.25" thickBot="1" x14ac:dyDescent="0.25">
      <c r="A28" s="78" t="s">
        <v>11</v>
      </c>
      <c r="B28" s="183" t="s">
        <v>89</v>
      </c>
      <c r="C28" s="184"/>
      <c r="D28" s="184"/>
      <c r="E28" s="184"/>
      <c r="F28" s="184"/>
      <c r="G28" s="184"/>
      <c r="H28" s="185"/>
    </row>
    <row r="29" spans="1:8" ht="77.25" thickBot="1" x14ac:dyDescent="0.25">
      <c r="A29" s="79" t="s">
        <v>12</v>
      </c>
      <c r="B29" s="13" t="s">
        <v>13</v>
      </c>
      <c r="C29" s="14" t="s">
        <v>14</v>
      </c>
      <c r="D29" s="14" t="s">
        <v>15</v>
      </c>
      <c r="E29" s="14" t="s">
        <v>16</v>
      </c>
      <c r="F29" s="14" t="s">
        <v>17</v>
      </c>
      <c r="G29" s="14" t="s">
        <v>18</v>
      </c>
      <c r="H29" s="15" t="s">
        <v>19</v>
      </c>
    </row>
    <row r="30" spans="1:8" x14ac:dyDescent="0.2">
      <c r="A30" s="4">
        <v>636</v>
      </c>
      <c r="B30" s="100"/>
      <c r="C30" s="101"/>
      <c r="D30" s="102"/>
      <c r="E30" s="103">
        <v>64500</v>
      </c>
      <c r="F30" s="103"/>
      <c r="G30" s="104"/>
      <c r="H30" s="105"/>
    </row>
    <row r="31" spans="1:8" x14ac:dyDescent="0.2">
      <c r="A31" s="16">
        <v>652</v>
      </c>
      <c r="B31" s="107"/>
      <c r="C31" s="106"/>
      <c r="D31" s="106">
        <v>760</v>
      </c>
      <c r="E31" s="106"/>
      <c r="F31" s="106"/>
      <c r="G31" s="108"/>
      <c r="H31" s="109"/>
    </row>
    <row r="32" spans="1:8" x14ac:dyDescent="0.2">
      <c r="A32" s="16">
        <v>661</v>
      </c>
      <c r="B32" s="107"/>
      <c r="C32" s="106">
        <v>127800</v>
      </c>
      <c r="D32" s="106"/>
      <c r="E32" s="106"/>
      <c r="F32" s="106"/>
      <c r="G32" s="108"/>
      <c r="H32" s="109"/>
    </row>
    <row r="33" spans="1:8" x14ac:dyDescent="0.2">
      <c r="A33" s="16">
        <v>671</v>
      </c>
      <c r="B33" s="107">
        <v>565000</v>
      </c>
      <c r="C33" s="106"/>
      <c r="D33" s="106"/>
      <c r="E33" s="106"/>
      <c r="F33" s="106"/>
      <c r="G33" s="108"/>
      <c r="H33" s="109"/>
    </row>
    <row r="34" spans="1:8" x14ac:dyDescent="0.2">
      <c r="A34" s="16">
        <v>721</v>
      </c>
      <c r="B34" s="107"/>
      <c r="C34" s="106"/>
      <c r="D34" s="106"/>
      <c r="E34" s="106"/>
      <c r="F34" s="106"/>
      <c r="G34" s="108">
        <v>640</v>
      </c>
      <c r="H34" s="109"/>
    </row>
    <row r="35" spans="1:8" ht="13.5" customHeight="1" x14ac:dyDescent="0.2">
      <c r="A35" s="16"/>
      <c r="B35" s="107"/>
      <c r="C35" s="106"/>
      <c r="D35" s="106"/>
      <c r="E35" s="106"/>
      <c r="F35" s="106"/>
      <c r="G35" s="108"/>
      <c r="H35" s="109"/>
    </row>
    <row r="36" spans="1:8" ht="13.5" customHeight="1" thickBot="1" x14ac:dyDescent="0.25">
      <c r="A36" s="16"/>
      <c r="B36" s="107"/>
      <c r="C36" s="106"/>
      <c r="D36" s="106"/>
      <c r="E36" s="106"/>
      <c r="F36" s="106"/>
      <c r="G36" s="108"/>
      <c r="H36" s="109"/>
    </row>
    <row r="37" spans="1:8" s="2" customFormat="1" ht="30" customHeight="1" thickBot="1" x14ac:dyDescent="0.25">
      <c r="A37" s="17" t="s">
        <v>20</v>
      </c>
      <c r="B37" s="114">
        <f>SUM(B30:B36)</f>
        <v>565000</v>
      </c>
      <c r="C37" s="137">
        <f>SUM(C30:C36)</f>
        <v>127800</v>
      </c>
      <c r="D37" s="115">
        <f>SUM(D30:D36)</f>
        <v>760</v>
      </c>
      <c r="E37" s="137">
        <f>SUM(E30:E36)</f>
        <v>64500</v>
      </c>
      <c r="F37" s="115">
        <f>+F31</f>
        <v>0</v>
      </c>
      <c r="G37" s="137">
        <f>SUM(G30:G36)</f>
        <v>640</v>
      </c>
      <c r="H37" s="116">
        <v>0</v>
      </c>
    </row>
    <row r="38" spans="1:8" s="2" customFormat="1" ht="28.5" customHeight="1" thickBot="1" x14ac:dyDescent="0.25">
      <c r="A38" s="17" t="s">
        <v>90</v>
      </c>
      <c r="B38" s="186">
        <f>B37+C37+D37+E37+F37+G37+H37</f>
        <v>758700</v>
      </c>
      <c r="C38" s="187"/>
      <c r="D38" s="187"/>
      <c r="E38" s="187"/>
      <c r="F38" s="187"/>
      <c r="G38" s="187"/>
      <c r="H38" s="188"/>
    </row>
    <row r="39" spans="1:8" ht="13.5" customHeight="1" x14ac:dyDescent="0.2">
      <c r="C39" s="22"/>
      <c r="D39" s="20"/>
      <c r="E39" s="23"/>
    </row>
    <row r="40" spans="1:8" ht="13.5" customHeight="1" x14ac:dyDescent="0.2">
      <c r="C40" s="22"/>
      <c r="D40" s="24"/>
      <c r="E40" s="25"/>
    </row>
    <row r="41" spans="1:8" ht="13.5" customHeight="1" x14ac:dyDescent="0.2">
      <c r="D41" s="26"/>
      <c r="E41" s="27"/>
    </row>
    <row r="42" spans="1:8" ht="13.5" customHeight="1" x14ac:dyDescent="0.2">
      <c r="D42" s="28"/>
      <c r="E42" s="29"/>
    </row>
    <row r="43" spans="1:8" ht="13.5" customHeight="1" x14ac:dyDescent="0.2">
      <c r="D43" s="20"/>
      <c r="E43" s="21"/>
    </row>
    <row r="44" spans="1:8" ht="28.5" customHeight="1" x14ac:dyDescent="0.2">
      <c r="C44" s="22"/>
      <c r="D44" s="20"/>
      <c r="E44" s="30"/>
    </row>
    <row r="45" spans="1:8" ht="13.5" customHeight="1" x14ac:dyDescent="0.2">
      <c r="C45" s="22"/>
      <c r="D45" s="20"/>
      <c r="E45" s="25"/>
    </row>
    <row r="46" spans="1:8" ht="13.5" customHeight="1" x14ac:dyDescent="0.2">
      <c r="D46" s="20"/>
      <c r="E46" s="21"/>
    </row>
    <row r="47" spans="1:8" ht="13.5" customHeight="1" x14ac:dyDescent="0.2">
      <c r="D47" s="20"/>
      <c r="E47" s="29"/>
    </row>
    <row r="48" spans="1:8" ht="13.5" customHeight="1" x14ac:dyDescent="0.2">
      <c r="D48" s="20"/>
      <c r="E48" s="21"/>
    </row>
    <row r="49" spans="2:5" ht="22.5" customHeight="1" x14ac:dyDescent="0.2">
      <c r="D49" s="20"/>
      <c r="E49" s="31"/>
    </row>
    <row r="50" spans="2:5" ht="13.5" customHeight="1" x14ac:dyDescent="0.2">
      <c r="D50" s="26"/>
      <c r="E50" s="27"/>
    </row>
    <row r="51" spans="2:5" ht="13.5" customHeight="1" x14ac:dyDescent="0.2">
      <c r="B51" s="22"/>
      <c r="D51" s="26"/>
      <c r="E51" s="32"/>
    </row>
    <row r="52" spans="2:5" ht="13.5" customHeight="1" x14ac:dyDescent="0.2">
      <c r="C52" s="22"/>
      <c r="D52" s="26"/>
      <c r="E52" s="33"/>
    </row>
    <row r="53" spans="2:5" ht="13.5" customHeight="1" x14ac:dyDescent="0.2">
      <c r="C53" s="22"/>
      <c r="D53" s="28"/>
      <c r="E53" s="25"/>
    </row>
    <row r="54" spans="2:5" ht="13.5" customHeight="1" x14ac:dyDescent="0.2">
      <c r="D54" s="20"/>
      <c r="E54" s="21"/>
    </row>
    <row r="55" spans="2:5" ht="13.5" customHeight="1" x14ac:dyDescent="0.2">
      <c r="B55" s="22"/>
      <c r="D55" s="20"/>
      <c r="E55" s="23"/>
    </row>
    <row r="56" spans="2:5" ht="13.5" customHeight="1" x14ac:dyDescent="0.2">
      <c r="C56" s="22"/>
      <c r="D56" s="20"/>
      <c r="E56" s="32"/>
    </row>
    <row r="57" spans="2:5" ht="13.5" customHeight="1" x14ac:dyDescent="0.2">
      <c r="C57" s="22"/>
      <c r="D57" s="28"/>
      <c r="E57" s="25"/>
    </row>
    <row r="58" spans="2:5" ht="13.5" customHeight="1" x14ac:dyDescent="0.2">
      <c r="D58" s="26"/>
      <c r="E58" s="21"/>
    </row>
    <row r="59" spans="2:5" ht="13.5" customHeight="1" x14ac:dyDescent="0.2">
      <c r="C59" s="22"/>
      <c r="D59" s="26"/>
      <c r="E59" s="32"/>
    </row>
    <row r="60" spans="2:5" ht="22.5" customHeight="1" x14ac:dyDescent="0.2">
      <c r="D60" s="28"/>
      <c r="E60" s="31"/>
    </row>
    <row r="61" spans="2:5" ht="13.5" customHeight="1" x14ac:dyDescent="0.2">
      <c r="D61" s="20"/>
      <c r="E61" s="21"/>
    </row>
    <row r="62" spans="2:5" ht="13.5" customHeight="1" x14ac:dyDescent="0.2">
      <c r="D62" s="28"/>
      <c r="E62" s="25"/>
    </row>
    <row r="63" spans="2:5" ht="13.5" customHeight="1" x14ac:dyDescent="0.2">
      <c r="D63" s="20"/>
      <c r="E63" s="21"/>
    </row>
    <row r="64" spans="2:5" ht="13.5" customHeight="1" x14ac:dyDescent="0.2">
      <c r="D64" s="20"/>
      <c r="E64" s="21"/>
    </row>
    <row r="65" spans="1:5" ht="13.5" customHeight="1" x14ac:dyDescent="0.2">
      <c r="A65" s="22"/>
      <c r="D65" s="34"/>
      <c r="E65" s="32"/>
    </row>
    <row r="66" spans="1:5" ht="13.5" customHeight="1" x14ac:dyDescent="0.2">
      <c r="B66" s="22"/>
      <c r="C66" s="22"/>
      <c r="D66" s="35"/>
      <c r="E66" s="32"/>
    </row>
    <row r="67" spans="1:5" ht="13.5" customHeight="1" x14ac:dyDescent="0.2">
      <c r="B67" s="22"/>
      <c r="C67" s="22"/>
      <c r="D67" s="35"/>
      <c r="E67" s="23"/>
    </row>
    <row r="68" spans="1:5" ht="13.5" customHeight="1" x14ac:dyDescent="0.2">
      <c r="B68" s="22"/>
      <c r="C68" s="22"/>
      <c r="D68" s="28"/>
      <c r="E68" s="29"/>
    </row>
    <row r="69" spans="1:5" x14ac:dyDescent="0.2">
      <c r="D69" s="20"/>
      <c r="E69" s="21"/>
    </row>
    <row r="70" spans="1:5" x14ac:dyDescent="0.2">
      <c r="B70" s="22"/>
      <c r="D70" s="20"/>
      <c r="E70" s="32"/>
    </row>
    <row r="71" spans="1:5" x14ac:dyDescent="0.2">
      <c r="C71" s="22"/>
      <c r="D71" s="20"/>
      <c r="E71" s="23"/>
    </row>
    <row r="72" spans="1:5" x14ac:dyDescent="0.2">
      <c r="C72" s="22"/>
      <c r="D72" s="28"/>
      <c r="E72" s="25"/>
    </row>
    <row r="73" spans="1:5" x14ac:dyDescent="0.2">
      <c r="D73" s="20"/>
      <c r="E73" s="21"/>
    </row>
    <row r="74" spans="1:5" x14ac:dyDescent="0.2">
      <c r="D74" s="20"/>
      <c r="E74" s="21"/>
    </row>
    <row r="75" spans="1:5" x14ac:dyDescent="0.2">
      <c r="D75" s="36"/>
      <c r="E75" s="37"/>
    </row>
    <row r="76" spans="1:5" x14ac:dyDescent="0.2">
      <c r="D76" s="20"/>
      <c r="E76" s="21"/>
    </row>
    <row r="77" spans="1:5" x14ac:dyDescent="0.2">
      <c r="D77" s="20"/>
      <c r="E77" s="21"/>
    </row>
    <row r="78" spans="1:5" x14ac:dyDescent="0.2">
      <c r="D78" s="20"/>
      <c r="E78" s="21"/>
    </row>
    <row r="79" spans="1:5" x14ac:dyDescent="0.2">
      <c r="D79" s="28"/>
      <c r="E79" s="25"/>
    </row>
    <row r="80" spans="1:5" x14ac:dyDescent="0.2">
      <c r="D80" s="20"/>
      <c r="E80" s="21"/>
    </row>
    <row r="81" spans="1:5" x14ac:dyDescent="0.2">
      <c r="D81" s="28"/>
      <c r="E81" s="25"/>
    </row>
    <row r="82" spans="1:5" x14ac:dyDescent="0.2">
      <c r="D82" s="20"/>
      <c r="E82" s="21"/>
    </row>
    <row r="83" spans="1:5" x14ac:dyDescent="0.2">
      <c r="D83" s="20"/>
      <c r="E83" s="21"/>
    </row>
    <row r="84" spans="1:5" x14ac:dyDescent="0.2">
      <c r="D84" s="20"/>
      <c r="E84" s="21"/>
    </row>
    <row r="85" spans="1:5" x14ac:dyDescent="0.2">
      <c r="D85" s="20"/>
      <c r="E85" s="21"/>
    </row>
    <row r="86" spans="1:5" ht="28.5" customHeight="1" x14ac:dyDescent="0.2">
      <c r="A86" s="38"/>
      <c r="B86" s="38"/>
      <c r="C86" s="38"/>
      <c r="D86" s="39"/>
      <c r="E86" s="40"/>
    </row>
    <row r="87" spans="1:5" x14ac:dyDescent="0.2">
      <c r="C87" s="22"/>
      <c r="D87" s="20"/>
      <c r="E87" s="23"/>
    </row>
    <row r="88" spans="1:5" x14ac:dyDescent="0.2">
      <c r="D88" s="41"/>
      <c r="E88" s="42"/>
    </row>
    <row r="89" spans="1:5" x14ac:dyDescent="0.2">
      <c r="D89" s="20"/>
      <c r="E89" s="21"/>
    </row>
    <row r="90" spans="1:5" x14ac:dyDescent="0.2">
      <c r="D90" s="36"/>
      <c r="E90" s="37"/>
    </row>
    <row r="91" spans="1:5" x14ac:dyDescent="0.2">
      <c r="D91" s="36"/>
      <c r="E91" s="37"/>
    </row>
    <row r="92" spans="1:5" x14ac:dyDescent="0.2">
      <c r="D92" s="20"/>
      <c r="E92" s="21"/>
    </row>
    <row r="93" spans="1:5" x14ac:dyDescent="0.2">
      <c r="D93" s="28"/>
      <c r="E93" s="25"/>
    </row>
    <row r="94" spans="1:5" x14ac:dyDescent="0.2">
      <c r="D94" s="20"/>
      <c r="E94" s="21"/>
    </row>
    <row r="95" spans="1:5" x14ac:dyDescent="0.2">
      <c r="D95" s="20"/>
      <c r="E95" s="21"/>
    </row>
    <row r="96" spans="1:5" x14ac:dyDescent="0.2">
      <c r="D96" s="28"/>
      <c r="E96" s="25"/>
    </row>
    <row r="97" spans="2:5" x14ac:dyDescent="0.2">
      <c r="D97" s="20"/>
      <c r="E97" s="21"/>
    </row>
    <row r="98" spans="2:5" x14ac:dyDescent="0.2">
      <c r="D98" s="36"/>
      <c r="E98" s="37"/>
    </row>
    <row r="99" spans="2:5" x14ac:dyDescent="0.2">
      <c r="D99" s="28"/>
      <c r="E99" s="42"/>
    </row>
    <row r="100" spans="2:5" x14ac:dyDescent="0.2">
      <c r="D100" s="26"/>
      <c r="E100" s="37"/>
    </row>
    <row r="101" spans="2:5" x14ac:dyDescent="0.2">
      <c r="D101" s="28"/>
      <c r="E101" s="25"/>
    </row>
    <row r="102" spans="2:5" x14ac:dyDescent="0.2">
      <c r="D102" s="20"/>
      <c r="E102" s="21"/>
    </row>
    <row r="103" spans="2:5" x14ac:dyDescent="0.2">
      <c r="C103" s="22"/>
      <c r="D103" s="20"/>
      <c r="E103" s="23"/>
    </row>
    <row r="104" spans="2:5" x14ac:dyDescent="0.2">
      <c r="D104" s="26"/>
      <c r="E104" s="25"/>
    </row>
    <row r="105" spans="2:5" x14ac:dyDescent="0.2">
      <c r="D105" s="26"/>
      <c r="E105" s="37"/>
    </row>
    <row r="106" spans="2:5" x14ac:dyDescent="0.2">
      <c r="C106" s="22"/>
      <c r="D106" s="26"/>
      <c r="E106" s="43"/>
    </row>
    <row r="107" spans="2:5" x14ac:dyDescent="0.2">
      <c r="C107" s="22"/>
      <c r="D107" s="28"/>
      <c r="E107" s="29"/>
    </row>
    <row r="108" spans="2:5" x14ac:dyDescent="0.2">
      <c r="D108" s="20"/>
      <c r="E108" s="21"/>
    </row>
    <row r="109" spans="2:5" x14ac:dyDescent="0.2">
      <c r="D109" s="41"/>
      <c r="E109" s="44"/>
    </row>
    <row r="110" spans="2:5" ht="11.25" customHeight="1" x14ac:dyDescent="0.2">
      <c r="D110" s="36"/>
      <c r="E110" s="37"/>
    </row>
    <row r="111" spans="2:5" ht="24" customHeight="1" x14ac:dyDescent="0.2">
      <c r="B111" s="22"/>
      <c r="D111" s="36"/>
      <c r="E111" s="45"/>
    </row>
    <row r="112" spans="2:5" ht="15" customHeight="1" x14ac:dyDescent="0.2">
      <c r="C112" s="22"/>
      <c r="D112" s="36"/>
      <c r="E112" s="45"/>
    </row>
    <row r="113" spans="1:5" ht="11.25" customHeight="1" x14ac:dyDescent="0.2">
      <c r="D113" s="41"/>
      <c r="E113" s="42"/>
    </row>
    <row r="114" spans="1:5" x14ac:dyDescent="0.2">
      <c r="D114" s="36"/>
      <c r="E114" s="37"/>
    </row>
    <row r="115" spans="1:5" ht="13.5" customHeight="1" x14ac:dyDescent="0.2">
      <c r="B115" s="22"/>
      <c r="D115" s="36"/>
      <c r="E115" s="46"/>
    </row>
    <row r="116" spans="1:5" ht="12.75" customHeight="1" x14ac:dyDescent="0.2">
      <c r="C116" s="22"/>
      <c r="D116" s="36"/>
      <c r="E116" s="23"/>
    </row>
    <row r="117" spans="1:5" ht="12.75" customHeight="1" x14ac:dyDescent="0.2">
      <c r="C117" s="22"/>
      <c r="D117" s="28"/>
      <c r="E117" s="29"/>
    </row>
    <row r="118" spans="1:5" x14ac:dyDescent="0.2">
      <c r="D118" s="20"/>
      <c r="E118" s="21"/>
    </row>
    <row r="119" spans="1:5" x14ac:dyDescent="0.2">
      <c r="C119" s="22"/>
      <c r="D119" s="20"/>
      <c r="E119" s="43"/>
    </row>
    <row r="120" spans="1:5" x14ac:dyDescent="0.2">
      <c r="D120" s="41"/>
      <c r="E120" s="42"/>
    </row>
    <row r="121" spans="1:5" x14ac:dyDescent="0.2">
      <c r="D121" s="36"/>
      <c r="E121" s="37"/>
    </row>
    <row r="122" spans="1:5" x14ac:dyDescent="0.2">
      <c r="D122" s="20"/>
      <c r="E122" s="21"/>
    </row>
    <row r="123" spans="1:5" ht="19.5" customHeight="1" x14ac:dyDescent="0.2">
      <c r="A123" s="47"/>
      <c r="B123" s="8"/>
      <c r="C123" s="8"/>
      <c r="D123" s="8"/>
      <c r="E123" s="32"/>
    </row>
    <row r="124" spans="1:5" ht="15" customHeight="1" x14ac:dyDescent="0.2">
      <c r="A124" s="22"/>
      <c r="D124" s="34"/>
      <c r="E124" s="32"/>
    </row>
    <row r="125" spans="1:5" x14ac:dyDescent="0.2">
      <c r="A125" s="22"/>
      <c r="B125" s="22"/>
      <c r="D125" s="34"/>
      <c r="E125" s="23"/>
    </row>
    <row r="126" spans="1:5" x14ac:dyDescent="0.2">
      <c r="C126" s="22"/>
      <c r="D126" s="20"/>
      <c r="E126" s="32"/>
    </row>
    <row r="127" spans="1:5" x14ac:dyDescent="0.2">
      <c r="D127" s="24"/>
      <c r="E127" s="25"/>
    </row>
    <row r="128" spans="1:5" x14ac:dyDescent="0.2">
      <c r="B128" s="22"/>
      <c r="D128" s="20"/>
      <c r="E128" s="23"/>
    </row>
    <row r="129" spans="1:5" x14ac:dyDescent="0.2">
      <c r="C129" s="22"/>
      <c r="D129" s="20"/>
      <c r="E129" s="23"/>
    </row>
    <row r="130" spans="1:5" x14ac:dyDescent="0.2">
      <c r="D130" s="28"/>
      <c r="E130" s="29"/>
    </row>
    <row r="131" spans="1:5" ht="22.5" customHeight="1" x14ac:dyDescent="0.2">
      <c r="C131" s="22"/>
      <c r="D131" s="20"/>
      <c r="E131" s="30"/>
    </row>
    <row r="132" spans="1:5" x14ac:dyDescent="0.2">
      <c r="D132" s="20"/>
      <c r="E132" s="29"/>
    </row>
    <row r="133" spans="1:5" x14ac:dyDescent="0.2">
      <c r="B133" s="22"/>
      <c r="D133" s="26"/>
      <c r="E133" s="32"/>
    </row>
    <row r="134" spans="1:5" x14ac:dyDescent="0.2">
      <c r="C134" s="22"/>
      <c r="D134" s="26"/>
      <c r="E134" s="33"/>
    </row>
    <row r="135" spans="1:5" x14ac:dyDescent="0.2">
      <c r="D135" s="28"/>
      <c r="E135" s="25"/>
    </row>
    <row r="136" spans="1:5" ht="13.5" customHeight="1" x14ac:dyDescent="0.2">
      <c r="A136" s="22"/>
      <c r="D136" s="34"/>
      <c r="E136" s="32"/>
    </row>
    <row r="137" spans="1:5" ht="13.5" customHeight="1" x14ac:dyDescent="0.2">
      <c r="B137" s="22"/>
      <c r="D137" s="20"/>
      <c r="E137" s="32"/>
    </row>
    <row r="138" spans="1:5" ht="13.5" customHeight="1" x14ac:dyDescent="0.2">
      <c r="C138" s="22"/>
      <c r="D138" s="20"/>
      <c r="E138" s="23"/>
    </row>
    <row r="139" spans="1:5" x14ac:dyDescent="0.2">
      <c r="C139" s="22"/>
      <c r="D139" s="28"/>
      <c r="E139" s="25"/>
    </row>
    <row r="140" spans="1:5" x14ac:dyDescent="0.2">
      <c r="C140" s="22"/>
      <c r="D140" s="20"/>
      <c r="E140" s="23"/>
    </row>
    <row r="141" spans="1:5" x14ac:dyDescent="0.2">
      <c r="D141" s="41"/>
      <c r="E141" s="42"/>
    </row>
    <row r="142" spans="1:5" x14ac:dyDescent="0.2">
      <c r="C142" s="22"/>
      <c r="D142" s="26"/>
      <c r="E142" s="43"/>
    </row>
    <row r="143" spans="1:5" x14ac:dyDescent="0.2">
      <c r="C143" s="22"/>
      <c r="D143" s="28"/>
      <c r="E143" s="29"/>
    </row>
    <row r="144" spans="1:5" x14ac:dyDescent="0.2">
      <c r="D144" s="41"/>
      <c r="E144" s="48"/>
    </row>
    <row r="145" spans="1:5" x14ac:dyDescent="0.2">
      <c r="B145" s="22"/>
      <c r="D145" s="36"/>
      <c r="E145" s="46"/>
    </row>
    <row r="146" spans="1:5" x14ac:dyDescent="0.2">
      <c r="C146" s="22"/>
      <c r="D146" s="36"/>
      <c r="E146" s="23"/>
    </row>
    <row r="147" spans="1:5" x14ac:dyDescent="0.2">
      <c r="C147" s="22"/>
      <c r="D147" s="28"/>
      <c r="E147" s="29"/>
    </row>
    <row r="148" spans="1:5" x14ac:dyDescent="0.2">
      <c r="C148" s="22"/>
      <c r="D148" s="28"/>
      <c r="E148" s="29"/>
    </row>
    <row r="149" spans="1:5" x14ac:dyDescent="0.2">
      <c r="D149" s="20"/>
      <c r="E149" s="21"/>
    </row>
    <row r="150" spans="1:5" s="49" customFormat="1" ht="18" customHeight="1" x14ac:dyDescent="0.25">
      <c r="A150" s="181"/>
      <c r="B150" s="182"/>
      <c r="C150" s="182"/>
      <c r="D150" s="182"/>
      <c r="E150" s="182"/>
    </row>
    <row r="151" spans="1:5" ht="28.5" customHeight="1" x14ac:dyDescent="0.2">
      <c r="A151" s="38"/>
      <c r="B151" s="38"/>
      <c r="C151" s="38"/>
      <c r="D151" s="39"/>
      <c r="E151" s="40"/>
    </row>
    <row r="153" spans="1:5" ht="15.75" x14ac:dyDescent="0.2">
      <c r="A153" s="51"/>
      <c r="B153" s="22"/>
      <c r="C153" s="22"/>
      <c r="D153" s="52"/>
      <c r="E153" s="7"/>
    </row>
    <row r="154" spans="1:5" x14ac:dyDescent="0.2">
      <c r="A154" s="22"/>
      <c r="B154" s="22"/>
      <c r="C154" s="22"/>
      <c r="D154" s="52"/>
      <c r="E154" s="7"/>
    </row>
    <row r="155" spans="1:5" ht="17.25" customHeight="1" x14ac:dyDescent="0.2">
      <c r="A155" s="22"/>
      <c r="B155" s="22"/>
      <c r="C155" s="22"/>
      <c r="D155" s="52"/>
      <c r="E155" s="7"/>
    </row>
    <row r="156" spans="1:5" ht="13.5" customHeight="1" x14ac:dyDescent="0.2">
      <c r="A156" s="22"/>
      <c r="B156" s="22"/>
      <c r="C156" s="22"/>
      <c r="D156" s="52"/>
      <c r="E156" s="7"/>
    </row>
    <row r="157" spans="1:5" x14ac:dyDescent="0.2">
      <c r="A157" s="22"/>
      <c r="B157" s="22"/>
      <c r="C157" s="22"/>
      <c r="D157" s="52"/>
      <c r="E157" s="7"/>
    </row>
    <row r="158" spans="1:5" x14ac:dyDescent="0.2">
      <c r="A158" s="22"/>
      <c r="B158" s="22"/>
      <c r="C158" s="22"/>
    </row>
    <row r="159" spans="1:5" x14ac:dyDescent="0.2">
      <c r="A159" s="22"/>
      <c r="B159" s="22"/>
      <c r="C159" s="22"/>
      <c r="D159" s="52"/>
      <c r="E159" s="7"/>
    </row>
    <row r="160" spans="1:5" x14ac:dyDescent="0.2">
      <c r="A160" s="22"/>
      <c r="B160" s="22"/>
      <c r="C160" s="22"/>
      <c r="D160" s="52"/>
      <c r="E160" s="53"/>
    </row>
    <row r="161" spans="1:5" x14ac:dyDescent="0.2">
      <c r="A161" s="22"/>
      <c r="B161" s="22"/>
      <c r="C161" s="22"/>
      <c r="D161" s="52"/>
      <c r="E161" s="7"/>
    </row>
    <row r="162" spans="1:5" ht="22.5" customHeight="1" x14ac:dyDescent="0.2">
      <c r="A162" s="22"/>
      <c r="B162" s="22"/>
      <c r="C162" s="22"/>
      <c r="D162" s="52"/>
      <c r="E162" s="30"/>
    </row>
    <row r="163" spans="1:5" ht="22.5" customHeight="1" x14ac:dyDescent="0.2">
      <c r="D163" s="28"/>
      <c r="E163" s="31"/>
    </row>
  </sheetData>
  <mergeCells count="8">
    <mergeCell ref="A150:E150"/>
    <mergeCell ref="B3:H3"/>
    <mergeCell ref="B38:H38"/>
    <mergeCell ref="A1:H1"/>
    <mergeCell ref="B13:H13"/>
    <mergeCell ref="B15:H15"/>
    <mergeCell ref="B26:H26"/>
    <mergeCell ref="B28:H28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13" max="8" man="1"/>
    <brk id="84" max="9" man="1"/>
    <brk id="148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33"/>
  <sheetViews>
    <sheetView tabSelected="1" topLeftCell="A7" workbookViewId="0">
      <selection activeCell="L50" sqref="L50"/>
    </sheetView>
  </sheetViews>
  <sheetFormatPr defaultColWidth="11.42578125" defaultRowHeight="12.75" x14ac:dyDescent="0.2"/>
  <cols>
    <col min="1" max="1" width="4" style="5" customWidth="1"/>
    <col min="2" max="2" width="9.7109375" style="73" customWidth="1"/>
    <col min="3" max="3" width="29.140625" style="74" customWidth="1"/>
    <col min="4" max="4" width="12.42578125" style="74" customWidth="1"/>
    <col min="5" max="5" width="12.85546875" style="3" customWidth="1"/>
    <col min="6" max="6" width="10.28515625" style="3" customWidth="1"/>
    <col min="7" max="7" width="9" style="3" customWidth="1"/>
    <col min="8" max="9" width="2.5703125" style="3" customWidth="1"/>
    <col min="10" max="11" width="2.42578125" style="3" customWidth="1"/>
    <col min="12" max="12" width="11.28515625" style="3" customWidth="1"/>
    <col min="13" max="13" width="9.85546875" style="3" customWidth="1"/>
    <col min="14" max="14" width="9.5703125" style="3" customWidth="1"/>
    <col min="15" max="15" width="2.42578125" style="3" customWidth="1"/>
    <col min="16" max="16" width="2.85546875" style="3" customWidth="1"/>
    <col min="17" max="17" width="16.140625" style="3" customWidth="1"/>
    <col min="18" max="18" width="15.28515625" style="3" customWidth="1"/>
    <col min="19" max="16384" width="11.42578125" style="5"/>
  </cols>
  <sheetData>
    <row r="1" spans="1:18" ht="33" customHeight="1" thickBot="1" x14ac:dyDescent="0.25">
      <c r="A1" s="190" t="s">
        <v>85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2"/>
      <c r="Q1" s="192"/>
      <c r="R1" s="192"/>
    </row>
    <row r="2" spans="1:18" s="7" customFormat="1" ht="59.25" customHeight="1" x14ac:dyDescent="0.2">
      <c r="A2" s="204" t="s">
        <v>43</v>
      </c>
      <c r="B2" s="199" t="s">
        <v>38</v>
      </c>
      <c r="C2" s="199" t="s">
        <v>21</v>
      </c>
      <c r="D2" s="197" t="s">
        <v>91</v>
      </c>
      <c r="E2" s="206" t="s">
        <v>40</v>
      </c>
      <c r="F2" s="206" t="s">
        <v>62</v>
      </c>
      <c r="G2" s="206" t="s">
        <v>44</v>
      </c>
      <c r="H2" s="208" t="s">
        <v>46</v>
      </c>
      <c r="I2" s="209"/>
      <c r="J2" s="201" t="s">
        <v>63</v>
      </c>
      <c r="K2" s="202"/>
      <c r="L2" s="203"/>
      <c r="M2" s="193" t="s">
        <v>53</v>
      </c>
      <c r="N2" s="193" t="s">
        <v>54</v>
      </c>
      <c r="O2" s="193" t="s">
        <v>59</v>
      </c>
      <c r="P2" s="193" t="s">
        <v>60</v>
      </c>
      <c r="Q2" s="195" t="s">
        <v>82</v>
      </c>
      <c r="R2" s="196" t="s">
        <v>92</v>
      </c>
    </row>
    <row r="3" spans="1:18" s="7" customFormat="1" ht="0.75" hidden="1" customHeight="1" x14ac:dyDescent="0.2">
      <c r="A3" s="205"/>
      <c r="B3" s="200"/>
      <c r="C3" s="200"/>
      <c r="D3" s="198"/>
      <c r="E3" s="207"/>
      <c r="F3" s="207"/>
      <c r="G3" s="207"/>
      <c r="H3" s="82" t="s">
        <v>67</v>
      </c>
      <c r="I3" s="82" t="s">
        <v>68</v>
      </c>
      <c r="J3" s="118" t="s">
        <v>64</v>
      </c>
      <c r="K3" s="118" t="s">
        <v>65</v>
      </c>
      <c r="L3" s="118" t="s">
        <v>66</v>
      </c>
      <c r="M3" s="194"/>
      <c r="N3" s="194"/>
      <c r="O3" s="194"/>
      <c r="P3" s="194"/>
      <c r="Q3" s="194"/>
      <c r="R3" s="194"/>
    </row>
    <row r="4" spans="1:18" s="7" customFormat="1" ht="24" x14ac:dyDescent="0.2">
      <c r="A4" s="84">
        <v>11</v>
      </c>
      <c r="B4" s="119" t="s">
        <v>75</v>
      </c>
      <c r="C4" s="119" t="s">
        <v>39</v>
      </c>
      <c r="D4" s="138"/>
      <c r="E4" s="139">
        <v>834433.01</v>
      </c>
      <c r="F4" s="139"/>
      <c r="G4" s="139"/>
      <c r="H4" s="139"/>
      <c r="I4" s="139"/>
      <c r="J4" s="139"/>
      <c r="K4" s="139"/>
      <c r="L4" s="121"/>
      <c r="M4" s="139"/>
      <c r="N4" s="139"/>
      <c r="O4" s="139"/>
      <c r="P4" s="139"/>
      <c r="Q4" s="120"/>
      <c r="R4" s="6"/>
    </row>
    <row r="5" spans="1:18" s="7" customFormat="1" x14ac:dyDescent="0.2">
      <c r="A5" s="84">
        <v>21</v>
      </c>
      <c r="B5" s="119" t="s">
        <v>48</v>
      </c>
      <c r="C5" s="119" t="s">
        <v>42</v>
      </c>
      <c r="D5" s="138"/>
      <c r="E5" s="139"/>
      <c r="F5" s="139">
        <v>239838.71</v>
      </c>
      <c r="G5" s="139"/>
      <c r="H5" s="139"/>
      <c r="I5" s="139"/>
      <c r="J5" s="139"/>
      <c r="K5" s="139"/>
      <c r="L5" s="121"/>
      <c r="M5" s="139"/>
      <c r="N5" s="139"/>
      <c r="O5" s="139"/>
      <c r="P5" s="139"/>
      <c r="Q5" s="120"/>
      <c r="R5" s="6"/>
    </row>
    <row r="6" spans="1:18" s="7" customFormat="1" x14ac:dyDescent="0.2">
      <c r="A6" s="84">
        <v>31</v>
      </c>
      <c r="B6" s="119" t="s">
        <v>49</v>
      </c>
      <c r="C6" s="119" t="s">
        <v>45</v>
      </c>
      <c r="D6" s="138"/>
      <c r="E6" s="139"/>
      <c r="F6" s="139"/>
      <c r="G6" s="139">
        <v>1420.48</v>
      </c>
      <c r="H6" s="139"/>
      <c r="I6" s="139"/>
      <c r="J6" s="139"/>
      <c r="K6" s="139"/>
      <c r="L6" s="121"/>
      <c r="M6" s="139"/>
      <c r="N6" s="139"/>
      <c r="O6" s="139"/>
      <c r="P6" s="139"/>
      <c r="Q6" s="120"/>
      <c r="R6" s="6"/>
    </row>
    <row r="7" spans="1:18" s="7" customFormat="1" ht="21" x14ac:dyDescent="0.2">
      <c r="A7" s="84">
        <v>41</v>
      </c>
      <c r="B7" s="158" t="s">
        <v>50</v>
      </c>
      <c r="C7" s="119" t="s">
        <v>47</v>
      </c>
      <c r="D7" s="138"/>
      <c r="E7" s="139"/>
      <c r="F7" s="139"/>
      <c r="G7" s="139"/>
      <c r="H7" s="139" t="s">
        <v>69</v>
      </c>
      <c r="I7" s="139" t="s">
        <v>69</v>
      </c>
      <c r="J7" s="139"/>
      <c r="K7" s="139"/>
      <c r="L7" s="121"/>
      <c r="M7" s="139"/>
      <c r="N7" s="139"/>
      <c r="O7" s="139"/>
      <c r="P7" s="139"/>
      <c r="Q7" s="120"/>
      <c r="R7" s="75"/>
    </row>
    <row r="8" spans="1:18" x14ac:dyDescent="0.2">
      <c r="A8" s="84">
        <v>42</v>
      </c>
      <c r="B8" s="85" t="s">
        <v>52</v>
      </c>
      <c r="C8" s="122" t="s">
        <v>51</v>
      </c>
      <c r="D8" s="140"/>
      <c r="E8" s="141"/>
      <c r="F8" s="141"/>
      <c r="G8" s="141"/>
      <c r="H8" s="141"/>
      <c r="I8" s="141"/>
      <c r="J8" s="141" t="s">
        <v>41</v>
      </c>
      <c r="K8" s="141" t="s">
        <v>41</v>
      </c>
      <c r="L8" s="141">
        <v>250000</v>
      </c>
      <c r="M8" s="141"/>
      <c r="N8" s="141"/>
      <c r="O8" s="141"/>
      <c r="P8" s="141"/>
      <c r="Q8" s="82"/>
      <c r="R8" s="82"/>
    </row>
    <row r="9" spans="1:18" s="7" customFormat="1" x14ac:dyDescent="0.2">
      <c r="A9" s="84">
        <v>51</v>
      </c>
      <c r="B9" s="85" t="s">
        <v>55</v>
      </c>
      <c r="C9" s="86" t="s">
        <v>56</v>
      </c>
      <c r="D9" s="94"/>
      <c r="E9" s="141"/>
      <c r="F9" s="141"/>
      <c r="G9" s="141"/>
      <c r="H9" s="141"/>
      <c r="I9" s="141"/>
      <c r="J9" s="141"/>
      <c r="K9" s="141"/>
      <c r="L9" s="95"/>
      <c r="M9" s="141">
        <v>1700</v>
      </c>
      <c r="N9" s="141"/>
      <c r="O9" s="141"/>
      <c r="P9" s="141"/>
      <c r="Q9" s="82"/>
      <c r="R9" s="82"/>
    </row>
    <row r="10" spans="1:18" x14ac:dyDescent="0.2">
      <c r="A10" s="84">
        <v>61</v>
      </c>
      <c r="B10" s="85" t="s">
        <v>57</v>
      </c>
      <c r="C10" s="86" t="s">
        <v>58</v>
      </c>
      <c r="D10" s="94"/>
      <c r="E10" s="95"/>
      <c r="F10" s="95"/>
      <c r="G10" s="95"/>
      <c r="H10" s="95"/>
      <c r="I10" s="95"/>
      <c r="J10" s="95"/>
      <c r="K10" s="95"/>
      <c r="L10" s="95"/>
      <c r="M10" s="95"/>
      <c r="N10" s="141">
        <v>534.80999999999995</v>
      </c>
      <c r="O10" s="95"/>
      <c r="P10" s="95"/>
      <c r="Q10" s="83"/>
      <c r="R10" s="83"/>
    </row>
    <row r="11" spans="1:18" ht="13.5" thickBot="1" x14ac:dyDescent="0.25">
      <c r="A11" s="123"/>
      <c r="B11" s="124"/>
      <c r="C11" s="125" t="s">
        <v>61</v>
      </c>
      <c r="D11" s="126">
        <v>1327927.01</v>
      </c>
      <c r="E11" s="134">
        <v>834433.01</v>
      </c>
      <c r="F11" s="134">
        <v>239838.71</v>
      </c>
      <c r="G11" s="134">
        <v>1420.48</v>
      </c>
      <c r="H11" s="142"/>
      <c r="I11" s="142"/>
      <c r="J11" s="142"/>
      <c r="K11" s="142"/>
      <c r="L11" s="134">
        <v>250000</v>
      </c>
      <c r="M11" s="142"/>
      <c r="N11" s="134">
        <v>534.80999999999995</v>
      </c>
      <c r="O11" s="127"/>
      <c r="P11" s="128"/>
      <c r="Q11" s="133">
        <v>1031750</v>
      </c>
      <c r="R11" s="143">
        <v>758700</v>
      </c>
    </row>
    <row r="12" spans="1:18" s="7" customFormat="1" ht="25.5" x14ac:dyDescent="0.2">
      <c r="A12" s="87"/>
      <c r="B12" s="88"/>
      <c r="C12" s="89" t="s">
        <v>71</v>
      </c>
      <c r="D12" s="96"/>
      <c r="E12" s="99"/>
      <c r="F12" s="99"/>
      <c r="G12" s="99"/>
      <c r="H12" s="87"/>
      <c r="I12" s="87"/>
      <c r="J12" s="87"/>
      <c r="K12" s="87"/>
      <c r="L12" s="98"/>
      <c r="M12" s="87"/>
      <c r="N12" s="87"/>
      <c r="O12" s="87"/>
      <c r="P12" s="87"/>
      <c r="Q12" s="154"/>
      <c r="R12" s="154"/>
    </row>
    <row r="13" spans="1:18" s="7" customFormat="1" ht="12.75" customHeight="1" x14ac:dyDescent="0.2">
      <c r="A13" s="87"/>
      <c r="B13" s="129" t="s">
        <v>37</v>
      </c>
      <c r="C13" s="130" t="s">
        <v>70</v>
      </c>
      <c r="D13" s="131">
        <f>SUM(D14+D27)</f>
        <v>684827.01</v>
      </c>
      <c r="E13" s="131">
        <f>SUM(E14)</f>
        <v>554433.01</v>
      </c>
      <c r="F13" s="131">
        <f>SUM(F14+F27)</f>
        <v>128438.71</v>
      </c>
      <c r="G13" s="131">
        <f>SUM(G14)</f>
        <v>1420.48</v>
      </c>
      <c r="H13" s="87"/>
      <c r="I13" s="87"/>
      <c r="J13" s="87"/>
      <c r="K13" s="87"/>
      <c r="L13" s="131">
        <v>0</v>
      </c>
      <c r="M13" s="163">
        <v>0</v>
      </c>
      <c r="N13" s="131">
        <f>SUM(N14)</f>
        <v>534.80999999999995</v>
      </c>
      <c r="O13" s="87"/>
      <c r="P13" s="87"/>
      <c r="Q13" s="135"/>
      <c r="R13" s="154"/>
    </row>
    <row r="14" spans="1:18" s="7" customFormat="1" x14ac:dyDescent="0.2">
      <c r="A14" s="87"/>
      <c r="B14" s="88">
        <v>3</v>
      </c>
      <c r="C14" s="89" t="s">
        <v>22</v>
      </c>
      <c r="D14" s="96">
        <f>SUM(E14:N14)</f>
        <v>677488.3</v>
      </c>
      <c r="E14" s="99">
        <f>SUM(E15,E19,E25)</f>
        <v>554433.01</v>
      </c>
      <c r="F14" s="99">
        <f>SUM(F15,F19,F25)</f>
        <v>121100</v>
      </c>
      <c r="G14" s="99">
        <f>SUM(G15,G19,G25)</f>
        <v>1420.48</v>
      </c>
      <c r="H14" s="87"/>
      <c r="I14" s="87"/>
      <c r="J14" s="87"/>
      <c r="K14" s="87"/>
      <c r="L14" s="99">
        <f>SUM(L15,L19,L25)</f>
        <v>0</v>
      </c>
      <c r="M14" s="99"/>
      <c r="N14" s="99">
        <f>SUM(N15,N19,N25)</f>
        <v>534.80999999999995</v>
      </c>
      <c r="O14" s="87"/>
      <c r="P14" s="87"/>
      <c r="Q14" s="135"/>
      <c r="R14" s="154"/>
    </row>
    <row r="15" spans="1:18" s="7" customFormat="1" x14ac:dyDescent="0.2">
      <c r="A15" s="87"/>
      <c r="B15" s="88">
        <v>31</v>
      </c>
      <c r="C15" s="89" t="s">
        <v>23</v>
      </c>
      <c r="D15" s="99">
        <f t="shared" ref="D15:D18" si="0">SUM(E15:G15)</f>
        <v>464500</v>
      </c>
      <c r="E15" s="99">
        <f>SUM(E16+E17+E18)</f>
        <v>464500</v>
      </c>
      <c r="F15" s="99">
        <f>SUM(F16+F17+F18)</f>
        <v>0</v>
      </c>
      <c r="G15" s="99">
        <f>SUM(G16+G17+G18)</f>
        <v>0</v>
      </c>
      <c r="H15" s="87"/>
      <c r="I15" s="87"/>
      <c r="J15" s="87"/>
      <c r="K15" s="87"/>
      <c r="L15" s="98"/>
      <c r="M15" s="99"/>
      <c r="N15" s="87"/>
      <c r="O15" s="87"/>
      <c r="P15" s="87"/>
      <c r="Q15" s="135">
        <v>400600</v>
      </c>
      <c r="R15" s="154">
        <v>413000</v>
      </c>
    </row>
    <row r="16" spans="1:18" x14ac:dyDescent="0.2">
      <c r="A16" s="90"/>
      <c r="B16" s="91">
        <v>311</v>
      </c>
      <c r="C16" s="92" t="s">
        <v>24</v>
      </c>
      <c r="D16" s="97">
        <f t="shared" si="0"/>
        <v>382900</v>
      </c>
      <c r="E16" s="98">
        <v>382900</v>
      </c>
      <c r="F16" s="98"/>
      <c r="G16" s="98"/>
      <c r="H16" s="90"/>
      <c r="I16" s="90"/>
      <c r="J16" s="90"/>
      <c r="K16" s="90"/>
      <c r="L16" s="98"/>
      <c r="M16" s="98"/>
      <c r="N16" s="90"/>
      <c r="O16" s="90"/>
      <c r="P16" s="90"/>
      <c r="Q16" s="136"/>
      <c r="R16" s="155"/>
    </row>
    <row r="17" spans="1:18" x14ac:dyDescent="0.2">
      <c r="A17" s="90"/>
      <c r="B17" s="91">
        <v>312</v>
      </c>
      <c r="C17" s="92" t="s">
        <v>25</v>
      </c>
      <c r="D17" s="97">
        <f t="shared" si="0"/>
        <v>18400</v>
      </c>
      <c r="E17" s="98">
        <v>18400</v>
      </c>
      <c r="F17" s="98"/>
      <c r="G17" s="98"/>
      <c r="H17" s="90"/>
      <c r="I17" s="90"/>
      <c r="J17" s="90"/>
      <c r="K17" s="90"/>
      <c r="L17" s="98"/>
      <c r="M17" s="98"/>
      <c r="N17" s="90"/>
      <c r="O17" s="90"/>
      <c r="P17" s="90"/>
      <c r="Q17" s="136"/>
      <c r="R17" s="155"/>
    </row>
    <row r="18" spans="1:18" x14ac:dyDescent="0.2">
      <c r="A18" s="90"/>
      <c r="B18" s="91">
        <v>313</v>
      </c>
      <c r="C18" s="92" t="s">
        <v>26</v>
      </c>
      <c r="D18" s="97">
        <f t="shared" si="0"/>
        <v>63200</v>
      </c>
      <c r="E18" s="98">
        <v>63200</v>
      </c>
      <c r="F18" s="98"/>
      <c r="G18" s="98"/>
      <c r="H18" s="90"/>
      <c r="I18" s="90"/>
      <c r="J18" s="90"/>
      <c r="K18" s="90"/>
      <c r="L18" s="98"/>
      <c r="M18" s="98"/>
      <c r="N18" s="90"/>
      <c r="O18" s="90"/>
      <c r="P18" s="90"/>
      <c r="Q18" s="136"/>
      <c r="R18" s="155"/>
    </row>
    <row r="19" spans="1:18" s="7" customFormat="1" x14ac:dyDescent="0.2">
      <c r="A19" s="87"/>
      <c r="B19" s="88">
        <v>32</v>
      </c>
      <c r="C19" s="89" t="s">
        <v>27</v>
      </c>
      <c r="D19" s="96">
        <f>SUM(E19:N19)</f>
        <v>202855.29</v>
      </c>
      <c r="E19" s="99">
        <f>SUM(E20,E21,E23,E22,E24)</f>
        <v>80700</v>
      </c>
      <c r="F19" s="99">
        <f>SUM(F20,F21,F22,F23,F24)</f>
        <v>120200</v>
      </c>
      <c r="G19" s="99">
        <f>SUM(G20,G21,G22,G23,G24)</f>
        <v>1420.48</v>
      </c>
      <c r="H19" s="87"/>
      <c r="I19" s="87"/>
      <c r="J19" s="87"/>
      <c r="K19" s="87"/>
      <c r="L19" s="99">
        <f>SUM(L20,L21,L22,L24)</f>
        <v>0</v>
      </c>
      <c r="M19" s="99"/>
      <c r="N19" s="99">
        <f>SUM(N20,N21,N22,N24)</f>
        <v>534.80999999999995</v>
      </c>
      <c r="O19" s="87"/>
      <c r="P19" s="87"/>
      <c r="Q19" s="135">
        <v>182520</v>
      </c>
      <c r="R19" s="154">
        <v>180740</v>
      </c>
    </row>
    <row r="20" spans="1:18" x14ac:dyDescent="0.2">
      <c r="A20" s="90"/>
      <c r="B20" s="91">
        <v>321</v>
      </c>
      <c r="C20" s="92" t="s">
        <v>28</v>
      </c>
      <c r="D20" s="97">
        <f>SUM(E20:N20)</f>
        <v>13400</v>
      </c>
      <c r="E20" s="98">
        <v>11800</v>
      </c>
      <c r="F20" s="97">
        <v>1600</v>
      </c>
      <c r="G20" s="98"/>
      <c r="H20" s="90"/>
      <c r="I20" s="90"/>
      <c r="J20" s="90"/>
      <c r="K20" s="90"/>
      <c r="L20" s="98"/>
      <c r="M20" s="98"/>
      <c r="N20" s="90"/>
      <c r="O20" s="90"/>
      <c r="P20" s="90"/>
      <c r="Q20" s="136"/>
      <c r="R20" s="155"/>
    </row>
    <row r="21" spans="1:18" x14ac:dyDescent="0.2">
      <c r="A21" s="90"/>
      <c r="B21" s="91">
        <v>322</v>
      </c>
      <c r="C21" s="92" t="s">
        <v>29</v>
      </c>
      <c r="D21" s="97">
        <f t="shared" ref="D21" si="1">SUM(E21:G21)</f>
        <v>63420.480000000003</v>
      </c>
      <c r="E21" s="98">
        <v>17000</v>
      </c>
      <c r="F21" s="98">
        <v>45000</v>
      </c>
      <c r="G21" s="98">
        <v>1420.48</v>
      </c>
      <c r="H21" s="90"/>
      <c r="I21" s="90"/>
      <c r="J21" s="90"/>
      <c r="K21" s="90"/>
      <c r="L21" s="98"/>
      <c r="M21" s="98"/>
      <c r="N21" s="90"/>
      <c r="O21" s="90"/>
      <c r="P21" s="90"/>
      <c r="Q21" s="136"/>
      <c r="R21" s="155"/>
    </row>
    <row r="22" spans="1:18" s="160" customFormat="1" x14ac:dyDescent="0.2">
      <c r="A22" s="90"/>
      <c r="B22" s="91">
        <v>323</v>
      </c>
      <c r="C22" s="92" t="s">
        <v>30</v>
      </c>
      <c r="D22" s="98">
        <f>SUM(E22:N22)</f>
        <v>110534.81</v>
      </c>
      <c r="E22" s="98">
        <v>48000</v>
      </c>
      <c r="F22" s="98">
        <v>62000</v>
      </c>
      <c r="G22" s="98"/>
      <c r="H22" s="90"/>
      <c r="I22" s="90"/>
      <c r="J22" s="90"/>
      <c r="K22" s="90"/>
      <c r="L22" s="98"/>
      <c r="M22" s="98"/>
      <c r="N22" s="98">
        <v>534.80999999999995</v>
      </c>
      <c r="O22" s="90"/>
      <c r="P22" s="90"/>
      <c r="Q22" s="136"/>
      <c r="R22" s="155"/>
    </row>
    <row r="23" spans="1:18" x14ac:dyDescent="0.2">
      <c r="A23" s="90"/>
      <c r="B23" s="91">
        <v>324</v>
      </c>
      <c r="C23" s="92" t="s">
        <v>83</v>
      </c>
      <c r="D23" s="97">
        <f>SUM(E23:G23)</f>
        <v>0</v>
      </c>
      <c r="E23" s="98">
        <v>0</v>
      </c>
      <c r="F23" s="98">
        <v>0</v>
      </c>
      <c r="G23" s="98"/>
      <c r="H23" s="90"/>
      <c r="I23" s="90"/>
      <c r="J23" s="90"/>
      <c r="K23" s="90"/>
      <c r="L23" s="98"/>
      <c r="M23" s="98"/>
      <c r="N23" s="90"/>
      <c r="O23" s="90"/>
      <c r="P23" s="90"/>
      <c r="Q23" s="136"/>
      <c r="R23" s="155"/>
    </row>
    <row r="24" spans="1:18" ht="24" x14ac:dyDescent="0.2">
      <c r="A24" s="90"/>
      <c r="B24" s="91">
        <v>329</v>
      </c>
      <c r="C24" s="152" t="s">
        <v>31</v>
      </c>
      <c r="D24" s="97">
        <f t="shared" ref="D24" si="2">SUM(E24:N24)</f>
        <v>15500</v>
      </c>
      <c r="E24" s="98">
        <v>3900</v>
      </c>
      <c r="F24" s="98">
        <v>11600</v>
      </c>
      <c r="G24" s="98"/>
      <c r="H24" s="90"/>
      <c r="I24" s="90"/>
      <c r="J24" s="90"/>
      <c r="K24" s="90"/>
      <c r="L24" s="98"/>
      <c r="M24" s="98"/>
      <c r="N24" s="98"/>
      <c r="O24" s="90"/>
      <c r="P24" s="90"/>
      <c r="Q24" s="136"/>
      <c r="R24" s="155"/>
    </row>
    <row r="25" spans="1:18" s="7" customFormat="1" x14ac:dyDescent="0.2">
      <c r="A25" s="87"/>
      <c r="B25" s="88">
        <v>34</v>
      </c>
      <c r="C25" s="89" t="s">
        <v>32</v>
      </c>
      <c r="D25" s="96">
        <f>SUM(E25:F25)</f>
        <v>10133.01</v>
      </c>
      <c r="E25" s="99">
        <f>SUM(E26)</f>
        <v>9233.01</v>
      </c>
      <c r="F25" s="99">
        <f>SUM(F26)</f>
        <v>900</v>
      </c>
      <c r="G25" s="99"/>
      <c r="H25" s="87"/>
      <c r="I25" s="87"/>
      <c r="J25" s="87"/>
      <c r="K25" s="87"/>
      <c r="L25" s="98"/>
      <c r="M25" s="99"/>
      <c r="N25" s="87"/>
      <c r="O25" s="87"/>
      <c r="P25" s="87"/>
      <c r="Q25" s="135">
        <v>930</v>
      </c>
      <c r="R25" s="154">
        <v>960</v>
      </c>
    </row>
    <row r="26" spans="1:18" x14ac:dyDescent="0.2">
      <c r="A26" s="90"/>
      <c r="B26" s="91">
        <v>343</v>
      </c>
      <c r="C26" s="92" t="s">
        <v>33</v>
      </c>
      <c r="D26" s="97">
        <f>SUM(E26:G26)</f>
        <v>10133.01</v>
      </c>
      <c r="E26" s="98">
        <v>9233.01</v>
      </c>
      <c r="F26" s="98">
        <v>900</v>
      </c>
      <c r="G26" s="98"/>
      <c r="H26" s="90"/>
      <c r="I26" s="90"/>
      <c r="J26" s="90"/>
      <c r="K26" s="90"/>
      <c r="L26" s="98"/>
      <c r="M26" s="98"/>
      <c r="N26" s="90"/>
      <c r="O26" s="90"/>
      <c r="P26" s="90"/>
      <c r="Q26" s="136"/>
      <c r="R26" s="155"/>
    </row>
    <row r="27" spans="1:18" s="166" customFormat="1" x14ac:dyDescent="0.2">
      <c r="A27" s="90"/>
      <c r="B27" s="91">
        <v>4</v>
      </c>
      <c r="C27" s="92"/>
      <c r="D27" s="96">
        <f>SUM(E27:F27)</f>
        <v>7338.71</v>
      </c>
      <c r="E27" s="98"/>
      <c r="F27" s="99">
        <f>SUM(F28)</f>
        <v>7338.71</v>
      </c>
      <c r="G27" s="98"/>
      <c r="H27" s="90"/>
      <c r="I27" s="90"/>
      <c r="J27" s="90"/>
      <c r="K27" s="90"/>
      <c r="L27" s="98"/>
      <c r="M27" s="98"/>
      <c r="N27" s="90"/>
      <c r="O27" s="90"/>
      <c r="P27" s="90"/>
      <c r="Q27" s="136"/>
      <c r="R27" s="155"/>
    </row>
    <row r="28" spans="1:18" s="166" customFormat="1" x14ac:dyDescent="0.2">
      <c r="A28" s="90"/>
      <c r="B28" s="91">
        <v>422</v>
      </c>
      <c r="C28" s="92" t="str">
        <f>$C$45</f>
        <v xml:space="preserve">Postrojenja i oprema </v>
      </c>
      <c r="D28" s="97">
        <f>SUM(E28:G28)</f>
        <v>7338.71</v>
      </c>
      <c r="E28" s="98"/>
      <c r="F28" s="98">
        <v>7338.71</v>
      </c>
      <c r="G28" s="98"/>
      <c r="H28" s="90"/>
      <c r="I28" s="90"/>
      <c r="J28" s="90"/>
      <c r="K28" s="90"/>
      <c r="L28" s="98"/>
      <c r="M28" s="98"/>
      <c r="N28" s="90"/>
      <c r="O28" s="90"/>
      <c r="P28" s="90"/>
      <c r="Q28" s="136"/>
      <c r="R28" s="155"/>
    </row>
    <row r="29" spans="1:18" s="166" customFormat="1" x14ac:dyDescent="0.2">
      <c r="A29" s="90"/>
      <c r="B29" s="129" t="s">
        <v>37</v>
      </c>
      <c r="C29" s="130" t="s">
        <v>95</v>
      </c>
      <c r="D29" s="131">
        <f t="shared" ref="D29:F30" si="3">SUM(D30)</f>
        <v>260000</v>
      </c>
      <c r="E29" s="163">
        <f t="shared" si="3"/>
        <v>180000</v>
      </c>
      <c r="F29" s="163">
        <f t="shared" si="3"/>
        <v>80000</v>
      </c>
      <c r="G29" s="163"/>
      <c r="H29" s="132"/>
      <c r="I29" s="132"/>
      <c r="J29" s="132"/>
      <c r="K29" s="132"/>
      <c r="L29" s="163"/>
      <c r="M29" s="163"/>
      <c r="N29" s="132"/>
      <c r="O29" s="90"/>
      <c r="P29" s="90"/>
      <c r="Q29" s="136"/>
      <c r="R29" s="155"/>
    </row>
    <row r="30" spans="1:18" s="166" customFormat="1" x14ac:dyDescent="0.2">
      <c r="A30" s="90"/>
      <c r="B30" s="88">
        <v>3</v>
      </c>
      <c r="C30" s="89" t="str">
        <f>$C$14</f>
        <v>RASHODI POSLOVANJA</v>
      </c>
      <c r="D30" s="96">
        <f t="shared" si="3"/>
        <v>260000</v>
      </c>
      <c r="E30" s="99">
        <f t="shared" si="3"/>
        <v>180000</v>
      </c>
      <c r="F30" s="99">
        <f t="shared" si="3"/>
        <v>80000</v>
      </c>
      <c r="G30" s="99"/>
      <c r="H30" s="87"/>
      <c r="I30" s="87"/>
      <c r="J30" s="87"/>
      <c r="K30" s="87"/>
      <c r="L30" s="99"/>
      <c r="M30" s="99"/>
      <c r="N30" s="87"/>
      <c r="O30" s="90"/>
      <c r="P30" s="90"/>
      <c r="Q30" s="136"/>
      <c r="R30" s="155"/>
    </row>
    <row r="31" spans="1:18" s="166" customFormat="1" x14ac:dyDescent="0.2">
      <c r="A31" s="90"/>
      <c r="B31" s="88">
        <v>32</v>
      </c>
      <c r="C31" s="89" t="str">
        <f>$C$19</f>
        <v>Materijalni rashodi</v>
      </c>
      <c r="D31" s="96">
        <f>SUM(E31:F31)</f>
        <v>260000</v>
      </c>
      <c r="E31" s="99">
        <f>SUM(E32:E34)</f>
        <v>180000</v>
      </c>
      <c r="F31" s="99">
        <f>SUM(F32:F34)</f>
        <v>80000</v>
      </c>
      <c r="G31" s="99"/>
      <c r="H31" s="87"/>
      <c r="I31" s="87"/>
      <c r="J31" s="87"/>
      <c r="K31" s="87"/>
      <c r="L31" s="99"/>
      <c r="M31" s="99"/>
      <c r="N31" s="87"/>
      <c r="O31" s="90"/>
      <c r="P31" s="90"/>
      <c r="Q31" s="136"/>
      <c r="R31" s="155"/>
    </row>
    <row r="32" spans="1:18" s="166" customFormat="1" x14ac:dyDescent="0.2">
      <c r="A32" s="90"/>
      <c r="B32" s="91">
        <v>322</v>
      </c>
      <c r="C32" s="92" t="str">
        <f>$C$21</f>
        <v>Rashodi za materijal i energiju</v>
      </c>
      <c r="D32" s="97">
        <f>SUM(E32:F32)</f>
        <v>8200</v>
      </c>
      <c r="E32" s="98"/>
      <c r="F32" s="98">
        <v>8200</v>
      </c>
      <c r="G32" s="98"/>
      <c r="H32" s="90"/>
      <c r="I32" s="90"/>
      <c r="J32" s="90"/>
      <c r="K32" s="90"/>
      <c r="L32" s="98"/>
      <c r="M32" s="98"/>
      <c r="N32" s="90"/>
      <c r="O32" s="90"/>
      <c r="P32" s="90"/>
      <c r="Q32" s="136"/>
      <c r="R32" s="155"/>
    </row>
    <row r="33" spans="1:18" s="166" customFormat="1" x14ac:dyDescent="0.2">
      <c r="A33" s="90"/>
      <c r="B33" s="91">
        <v>323</v>
      </c>
      <c r="C33" s="92" t="str">
        <f>$C$22</f>
        <v>Rashodi za usluge</v>
      </c>
      <c r="D33" s="97">
        <f>SUM(E33:F33)</f>
        <v>249800</v>
      </c>
      <c r="E33" s="98">
        <v>180000</v>
      </c>
      <c r="F33" s="98">
        <v>69800</v>
      </c>
      <c r="G33" s="98"/>
      <c r="H33" s="90"/>
      <c r="I33" s="90"/>
      <c r="J33" s="90"/>
      <c r="K33" s="90"/>
      <c r="L33" s="98"/>
      <c r="M33" s="98"/>
      <c r="N33" s="90"/>
      <c r="O33" s="90"/>
      <c r="P33" s="90"/>
      <c r="Q33" s="136"/>
      <c r="R33" s="155"/>
    </row>
    <row r="34" spans="1:18" s="166" customFormat="1" ht="25.5" x14ac:dyDescent="0.2">
      <c r="A34" s="90"/>
      <c r="B34" s="91">
        <v>329</v>
      </c>
      <c r="C34" s="92" t="str">
        <f>$C$24</f>
        <v>Ostali nespomenuti rashodi poslovanja</v>
      </c>
      <c r="D34" s="97">
        <f>SUM(E34:F34)</f>
        <v>2000</v>
      </c>
      <c r="E34" s="98"/>
      <c r="F34" s="98">
        <v>2000</v>
      </c>
      <c r="G34" s="98"/>
      <c r="H34" s="90"/>
      <c r="I34" s="90"/>
      <c r="J34" s="90"/>
      <c r="K34" s="90"/>
      <c r="L34" s="98"/>
      <c r="M34" s="98"/>
      <c r="N34" s="90"/>
      <c r="O34" s="90"/>
      <c r="P34" s="90"/>
      <c r="Q34" s="136"/>
      <c r="R34" s="155"/>
    </row>
    <row r="35" spans="1:18" s="166" customFormat="1" ht="18.75" customHeight="1" x14ac:dyDescent="0.2">
      <c r="A35" s="90"/>
      <c r="B35" s="129" t="s">
        <v>96</v>
      </c>
      <c r="C35" s="130" t="s">
        <v>97</v>
      </c>
      <c r="D35" s="131">
        <f>SUM(D37)</f>
        <v>199580</v>
      </c>
      <c r="E35" s="163">
        <f>SUM(E37)</f>
        <v>100000</v>
      </c>
      <c r="F35" s="163">
        <f>SUM(F37)</f>
        <v>31400</v>
      </c>
      <c r="G35" s="163"/>
      <c r="H35" s="132"/>
      <c r="I35" s="132"/>
      <c r="J35" s="132"/>
      <c r="K35" s="132"/>
      <c r="L35" s="163">
        <f>SUM(L37)</f>
        <v>68180</v>
      </c>
      <c r="M35" s="98"/>
      <c r="N35" s="90"/>
      <c r="O35" s="90"/>
      <c r="P35" s="90"/>
      <c r="Q35" s="136"/>
      <c r="R35" s="155"/>
    </row>
    <row r="36" spans="1:18" s="166" customFormat="1" x14ac:dyDescent="0.2">
      <c r="A36" s="90"/>
      <c r="B36" s="91">
        <v>4</v>
      </c>
      <c r="C36" s="92"/>
      <c r="D36" s="97"/>
      <c r="E36" s="98"/>
      <c r="F36" s="98"/>
      <c r="G36" s="98"/>
      <c r="H36" s="90"/>
      <c r="I36" s="90"/>
      <c r="J36" s="90"/>
      <c r="K36" s="90"/>
      <c r="L36" s="98"/>
      <c r="M36" s="98"/>
      <c r="N36" s="90"/>
      <c r="O36" s="90"/>
      <c r="P36" s="90"/>
      <c r="Q36" s="136"/>
      <c r="R36" s="155"/>
    </row>
    <row r="37" spans="1:18" s="166" customFormat="1" x14ac:dyDescent="0.2">
      <c r="A37" s="90"/>
      <c r="B37" s="91">
        <v>412</v>
      </c>
      <c r="C37" s="92" t="s">
        <v>98</v>
      </c>
      <c r="D37" s="97">
        <f>SUM(E37:L37)</f>
        <v>199580</v>
      </c>
      <c r="E37" s="98">
        <v>100000</v>
      </c>
      <c r="F37" s="98">
        <v>31400</v>
      </c>
      <c r="G37" s="98"/>
      <c r="H37" s="90"/>
      <c r="I37" s="90"/>
      <c r="J37" s="90"/>
      <c r="K37" s="90"/>
      <c r="L37" s="98">
        <v>68180</v>
      </c>
      <c r="M37" s="98"/>
      <c r="N37" s="90"/>
      <c r="O37" s="90"/>
      <c r="P37" s="90"/>
      <c r="Q37" s="136"/>
      <c r="R37" s="155"/>
    </row>
    <row r="38" spans="1:18" s="162" customFormat="1" x14ac:dyDescent="0.2">
      <c r="A38" s="90"/>
      <c r="B38" s="129" t="s">
        <v>37</v>
      </c>
      <c r="C38" s="130" t="s">
        <v>93</v>
      </c>
      <c r="D38" s="131">
        <f>SUM(D39,D42)</f>
        <v>1700</v>
      </c>
      <c r="E38" s="163"/>
      <c r="F38" s="163"/>
      <c r="G38" s="163"/>
      <c r="H38" s="132"/>
      <c r="I38" s="132"/>
      <c r="J38" s="132"/>
      <c r="K38" s="132"/>
      <c r="L38" s="163"/>
      <c r="M38" s="163">
        <f>SUM(M39)</f>
        <v>1700</v>
      </c>
      <c r="N38" s="132"/>
      <c r="O38" s="132"/>
      <c r="P38" s="132"/>
      <c r="Q38" s="164"/>
      <c r="R38" s="165"/>
    </row>
    <row r="39" spans="1:18" s="162" customFormat="1" x14ac:dyDescent="0.2">
      <c r="A39" s="90"/>
      <c r="B39" s="91">
        <v>323</v>
      </c>
      <c r="C39" s="92" t="s">
        <v>30</v>
      </c>
      <c r="D39" s="97">
        <f>SUM(E39:M39)</f>
        <v>1700</v>
      </c>
      <c r="E39" s="98"/>
      <c r="F39" s="98"/>
      <c r="G39" s="98"/>
      <c r="H39" s="90"/>
      <c r="I39" s="90"/>
      <c r="J39" s="90"/>
      <c r="K39" s="90"/>
      <c r="L39" s="98"/>
      <c r="M39" s="98">
        <v>1700</v>
      </c>
      <c r="N39" s="90"/>
      <c r="O39" s="90"/>
      <c r="P39" s="90"/>
      <c r="Q39" s="136"/>
      <c r="R39" s="155"/>
    </row>
    <row r="40" spans="1:18" x14ac:dyDescent="0.2">
      <c r="A40" s="90"/>
      <c r="B40" s="129" t="s">
        <v>96</v>
      </c>
      <c r="C40" s="132" t="s">
        <v>74</v>
      </c>
      <c r="D40" s="131">
        <f>SUM(D41,D44)</f>
        <v>181820</v>
      </c>
      <c r="E40" s="131">
        <f>SUM(E41,E44)</f>
        <v>0</v>
      </c>
      <c r="F40" s="131">
        <f>SUM(F41,F44)</f>
        <v>0</v>
      </c>
      <c r="G40" s="99"/>
      <c r="H40" s="87"/>
      <c r="I40" s="87"/>
      <c r="J40" s="87"/>
      <c r="K40" s="87"/>
      <c r="L40" s="131">
        <f>SUM(L41,L44)</f>
        <v>181820</v>
      </c>
      <c r="M40" s="99"/>
      <c r="N40" s="87"/>
      <c r="O40" s="87"/>
      <c r="P40" s="87"/>
      <c r="Q40" s="135"/>
      <c r="R40" s="154"/>
    </row>
    <row r="41" spans="1:18" x14ac:dyDescent="0.2">
      <c r="A41" s="90"/>
      <c r="B41" s="88">
        <v>3</v>
      </c>
      <c r="C41" s="89" t="s">
        <v>22</v>
      </c>
      <c r="D41" s="99">
        <f t="shared" ref="D41:E42" si="4">SUM(D42)</f>
        <v>0</v>
      </c>
      <c r="E41" s="99">
        <f t="shared" si="4"/>
        <v>0</v>
      </c>
      <c r="F41" s="99"/>
      <c r="G41" s="99"/>
      <c r="H41" s="87"/>
      <c r="I41" s="87"/>
      <c r="J41" s="87"/>
      <c r="K41" s="87"/>
      <c r="L41" s="99">
        <f>SUM(L42)</f>
        <v>0</v>
      </c>
      <c r="M41" s="99"/>
      <c r="N41" s="87"/>
      <c r="O41" s="87"/>
      <c r="P41" s="87"/>
      <c r="Q41" s="135"/>
      <c r="R41" s="154"/>
    </row>
    <row r="42" spans="1:18" x14ac:dyDescent="0.2">
      <c r="A42" s="90"/>
      <c r="B42" s="88">
        <v>32</v>
      </c>
      <c r="C42" s="89" t="s">
        <v>27</v>
      </c>
      <c r="D42" s="99">
        <f t="shared" si="4"/>
        <v>0</v>
      </c>
      <c r="E42" s="99">
        <f t="shared" si="4"/>
        <v>0</v>
      </c>
      <c r="F42" s="98"/>
      <c r="G42" s="98"/>
      <c r="H42" s="90"/>
      <c r="I42" s="90"/>
      <c r="J42" s="90"/>
      <c r="K42" s="90"/>
      <c r="L42" s="99">
        <f>SUM(L43)</f>
        <v>0</v>
      </c>
      <c r="M42" s="98"/>
      <c r="N42" s="90"/>
      <c r="O42" s="90"/>
      <c r="P42" s="90"/>
      <c r="Q42" s="135">
        <v>0</v>
      </c>
      <c r="R42" s="154">
        <v>0</v>
      </c>
    </row>
    <row r="43" spans="1:18" x14ac:dyDescent="0.2">
      <c r="A43" s="90"/>
      <c r="B43" s="91">
        <v>323</v>
      </c>
      <c r="C43" s="92" t="s">
        <v>30</v>
      </c>
      <c r="D43" s="98">
        <f>SUM(E43:L43)</f>
        <v>0</v>
      </c>
      <c r="E43" s="98">
        <v>0</v>
      </c>
      <c r="F43" s="99"/>
      <c r="G43" s="99"/>
      <c r="H43" s="87"/>
      <c r="I43" s="87"/>
      <c r="J43" s="87"/>
      <c r="K43" s="87"/>
      <c r="L43" s="98">
        <v>0</v>
      </c>
      <c r="M43" s="99"/>
      <c r="N43" s="87"/>
      <c r="O43" s="87"/>
      <c r="P43" s="87"/>
      <c r="Q43" s="154"/>
      <c r="R43" s="154"/>
    </row>
    <row r="44" spans="1:18" ht="22.5" x14ac:dyDescent="0.2">
      <c r="A44" s="90"/>
      <c r="B44" s="88">
        <v>4</v>
      </c>
      <c r="C44" s="157" t="s">
        <v>79</v>
      </c>
      <c r="D44" s="99">
        <f>SUM(D45)</f>
        <v>181820</v>
      </c>
      <c r="E44" s="99">
        <f>SUM(E45)</f>
        <v>0</v>
      </c>
      <c r="F44" s="99">
        <f>SUM(F45:F45)</f>
        <v>0</v>
      </c>
      <c r="G44" s="99"/>
      <c r="H44" s="87"/>
      <c r="I44" s="87"/>
      <c r="J44" s="87"/>
      <c r="K44" s="87"/>
      <c r="L44" s="99">
        <f>SUM(L45:L45)</f>
        <v>181820</v>
      </c>
      <c r="M44" s="99"/>
      <c r="N44" s="87"/>
      <c r="O44" s="87"/>
      <c r="P44" s="87"/>
      <c r="Q44" s="154">
        <v>447700</v>
      </c>
      <c r="R44" s="154">
        <v>164000</v>
      </c>
    </row>
    <row r="45" spans="1:18" s="160" customFormat="1" x14ac:dyDescent="0.2">
      <c r="A45" s="90"/>
      <c r="B45" s="91">
        <v>422</v>
      </c>
      <c r="C45" s="92" t="s">
        <v>78</v>
      </c>
      <c r="D45" s="97">
        <f>SUM(E45:L45)</f>
        <v>181820</v>
      </c>
      <c r="E45" s="98"/>
      <c r="F45" s="98"/>
      <c r="G45" s="99"/>
      <c r="H45" s="87"/>
      <c r="I45" s="87"/>
      <c r="J45" s="87"/>
      <c r="K45" s="87"/>
      <c r="L45" s="98">
        <v>181820</v>
      </c>
      <c r="M45" s="99"/>
      <c r="N45" s="87"/>
      <c r="O45" s="87"/>
      <c r="P45" s="87"/>
      <c r="Q45" s="154"/>
      <c r="R45" s="154"/>
    </row>
    <row r="46" spans="1:18" x14ac:dyDescent="0.2">
      <c r="A46" s="90"/>
      <c r="B46" s="88" t="s">
        <v>72</v>
      </c>
      <c r="C46" s="150"/>
      <c r="D46" s="96">
        <f>SUM(D13,D29,D35,D38,D40)</f>
        <v>1327927.01</v>
      </c>
      <c r="E46" s="96">
        <f>SUM(E13,E29,E35,E38,E40)</f>
        <v>834433.01</v>
      </c>
      <c r="F46" s="96">
        <f>SUM(F13,F29,F35,F38,F40)</f>
        <v>239838.71000000002</v>
      </c>
      <c r="G46" s="96">
        <f>SUM(G13,G40)</f>
        <v>1420.48</v>
      </c>
      <c r="H46" s="87"/>
      <c r="I46" s="87"/>
      <c r="J46" s="87"/>
      <c r="K46" s="87"/>
      <c r="L46" s="96">
        <f>SUM(L35,L40)</f>
        <v>250000</v>
      </c>
      <c r="M46" s="96">
        <f>SUM(M13,M38,M40)</f>
        <v>1700</v>
      </c>
      <c r="N46" s="96">
        <f>SUM(N13,N40)</f>
        <v>534.80999999999995</v>
      </c>
      <c r="O46" s="87"/>
      <c r="P46" s="87"/>
      <c r="Q46" s="156">
        <f>SUM(Q13:Q45)</f>
        <v>1031750</v>
      </c>
      <c r="R46" s="154">
        <f>SUM(R12:R45)</f>
        <v>758700</v>
      </c>
    </row>
    <row r="47" spans="1:18" x14ac:dyDescent="0.2">
      <c r="B47" s="72"/>
      <c r="C47" s="10"/>
      <c r="D47" s="10"/>
      <c r="E47" s="5"/>
      <c r="F47" s="5"/>
      <c r="G47" s="5"/>
      <c r="H47" s="93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x14ac:dyDescent="0.2">
      <c r="B48" s="72"/>
      <c r="C48" s="10"/>
      <c r="D48" s="10"/>
      <c r="E48" s="5"/>
      <c r="F48" s="5"/>
      <c r="G48" s="5"/>
      <c r="H48" s="93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2:18" x14ac:dyDescent="0.2">
      <c r="B49" s="72"/>
      <c r="C49" s="10"/>
      <c r="D49" s="10"/>
      <c r="E49" s="5"/>
      <c r="F49" s="5"/>
      <c r="G49" s="5"/>
      <c r="H49" s="93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2:18" x14ac:dyDescent="0.2">
      <c r="B50" s="72"/>
      <c r="C50" s="10"/>
      <c r="D50" s="10"/>
      <c r="E50" s="5"/>
      <c r="F50" s="5"/>
      <c r="G50" s="5"/>
      <c r="H50" s="93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2:18" x14ac:dyDescent="0.2">
      <c r="B51" s="72"/>
      <c r="C51" s="10"/>
      <c r="D51" s="10"/>
      <c r="E51" s="5"/>
      <c r="F51" s="5"/>
      <c r="G51" s="5"/>
      <c r="H51" s="93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2:18" x14ac:dyDescent="0.2">
      <c r="B52" s="72"/>
      <c r="C52" s="10"/>
      <c r="D52" s="10"/>
      <c r="E52" s="5"/>
      <c r="F52" s="5"/>
      <c r="G52" s="5"/>
      <c r="H52" s="93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2:18" x14ac:dyDescent="0.2">
      <c r="B53" s="72"/>
      <c r="C53" s="10"/>
      <c r="D53" s="10"/>
      <c r="E53" s="5"/>
      <c r="F53" s="5"/>
      <c r="G53" s="5"/>
      <c r="H53" s="93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2:18" x14ac:dyDescent="0.2">
      <c r="B54" s="72"/>
      <c r="C54" s="10"/>
      <c r="D54" s="10"/>
      <c r="E54" s="5"/>
      <c r="F54" s="5"/>
      <c r="G54" s="5"/>
      <c r="H54" s="93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2:18" x14ac:dyDescent="0.2">
      <c r="B55" s="72"/>
      <c r="C55" s="10"/>
      <c r="D55" s="10"/>
      <c r="E55" s="5"/>
      <c r="F55" s="5"/>
      <c r="G55" s="5"/>
      <c r="H55" s="93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2:18" x14ac:dyDescent="0.2">
      <c r="B56" s="72"/>
      <c r="C56" s="10"/>
      <c r="D56" s="10"/>
      <c r="E56" s="5"/>
      <c r="F56" s="5"/>
      <c r="G56" s="5"/>
      <c r="H56" s="93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2:18" x14ac:dyDescent="0.2">
      <c r="B57" s="72"/>
      <c r="C57" s="10"/>
      <c r="D57" s="10"/>
      <c r="E57" s="5"/>
      <c r="F57" s="5"/>
      <c r="G57" s="5"/>
      <c r="H57" s="93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2:18" x14ac:dyDescent="0.2">
      <c r="B58" s="72"/>
      <c r="C58" s="10"/>
      <c r="D58" s="10"/>
      <c r="E58" s="5"/>
      <c r="F58" s="5"/>
      <c r="G58" s="5"/>
      <c r="H58" s="93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2:18" x14ac:dyDescent="0.2">
      <c r="B59" s="72"/>
      <c r="C59" s="10"/>
      <c r="D59" s="10"/>
      <c r="E59" s="5"/>
      <c r="F59" s="5"/>
      <c r="G59" s="5"/>
      <c r="H59" s="93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2:18" x14ac:dyDescent="0.2">
      <c r="B60" s="72"/>
      <c r="C60" s="10"/>
      <c r="D60" s="10"/>
      <c r="E60" s="5"/>
      <c r="F60" s="5"/>
      <c r="G60" s="5"/>
      <c r="H60" s="93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2:18" x14ac:dyDescent="0.2">
      <c r="B61" s="72"/>
      <c r="C61" s="10"/>
      <c r="D61" s="10"/>
      <c r="E61" s="5"/>
      <c r="F61" s="5"/>
      <c r="G61" s="5"/>
      <c r="H61" s="93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2:18" x14ac:dyDescent="0.2">
      <c r="B62" s="72"/>
      <c r="C62" s="10"/>
      <c r="D62" s="10"/>
      <c r="E62" s="5"/>
      <c r="F62" s="5"/>
      <c r="G62" s="5"/>
      <c r="H62" s="93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2:18" x14ac:dyDescent="0.2">
      <c r="B63" s="72"/>
      <c r="C63" s="10"/>
      <c r="D63" s="10"/>
      <c r="E63" s="5"/>
      <c r="F63" s="5"/>
      <c r="G63" s="5"/>
      <c r="H63" s="93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2:18" x14ac:dyDescent="0.2">
      <c r="B64" s="72"/>
      <c r="C64" s="10"/>
      <c r="D64" s="10"/>
      <c r="E64" s="5"/>
      <c r="F64" s="5"/>
      <c r="G64" s="5"/>
      <c r="H64" s="93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2:18" x14ac:dyDescent="0.2">
      <c r="B65" s="72"/>
      <c r="C65" s="10"/>
      <c r="D65" s="10"/>
      <c r="E65" s="5"/>
      <c r="F65" s="5"/>
      <c r="G65" s="5"/>
      <c r="H65" s="93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2:18" x14ac:dyDescent="0.2">
      <c r="B66" s="72"/>
      <c r="C66" s="10"/>
      <c r="D66" s="10"/>
      <c r="E66" s="5"/>
      <c r="F66" s="5"/>
      <c r="G66" s="5"/>
      <c r="H66" s="93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2:18" x14ac:dyDescent="0.2">
      <c r="B67" s="72"/>
      <c r="C67" s="10"/>
      <c r="D67" s="10"/>
      <c r="E67" s="5"/>
      <c r="F67" s="5"/>
      <c r="G67" s="5"/>
      <c r="H67" s="93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2:18" x14ac:dyDescent="0.2">
      <c r="B68" s="72"/>
      <c r="C68" s="10"/>
      <c r="D68" s="10"/>
      <c r="E68" s="5"/>
      <c r="F68" s="5"/>
      <c r="G68" s="5"/>
      <c r="H68" s="93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2:18" x14ac:dyDescent="0.2">
      <c r="B69" s="72"/>
      <c r="C69" s="10"/>
      <c r="D69" s="10"/>
      <c r="E69" s="5"/>
      <c r="F69" s="5"/>
      <c r="G69" s="5"/>
      <c r="H69" s="93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2:18" x14ac:dyDescent="0.2">
      <c r="B70" s="72"/>
      <c r="C70" s="10"/>
      <c r="D70" s="10"/>
      <c r="E70" s="5"/>
      <c r="F70" s="5"/>
      <c r="G70" s="5"/>
      <c r="H70" s="93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2:18" x14ac:dyDescent="0.2">
      <c r="B71" s="72"/>
      <c r="C71" s="10"/>
      <c r="D71" s="10"/>
      <c r="E71" s="5"/>
      <c r="F71" s="5"/>
      <c r="G71" s="5"/>
      <c r="H71" s="93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2:18" x14ac:dyDescent="0.2">
      <c r="B72" s="72"/>
      <c r="C72" s="10"/>
      <c r="D72" s="10"/>
      <c r="E72" s="5"/>
      <c r="F72" s="5"/>
      <c r="G72" s="5"/>
      <c r="H72" s="93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2:18" x14ac:dyDescent="0.2">
      <c r="B73" s="72"/>
      <c r="C73" s="10"/>
      <c r="D73" s="10"/>
      <c r="E73" s="5"/>
      <c r="F73" s="5"/>
      <c r="G73" s="5"/>
      <c r="H73" s="93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2:18" x14ac:dyDescent="0.2">
      <c r="B74" s="72"/>
      <c r="C74" s="10"/>
      <c r="D74" s="10"/>
      <c r="E74" s="5"/>
      <c r="F74" s="5"/>
      <c r="G74" s="5"/>
      <c r="H74" s="93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2:18" x14ac:dyDescent="0.2">
      <c r="B75" s="72"/>
      <c r="C75" s="10"/>
      <c r="D75" s="10"/>
      <c r="E75" s="5"/>
      <c r="F75" s="5"/>
      <c r="G75" s="5"/>
      <c r="H75" s="93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2:18" x14ac:dyDescent="0.2">
      <c r="B76" s="72"/>
      <c r="C76" s="10"/>
      <c r="D76" s="10"/>
      <c r="E76" s="5"/>
      <c r="F76" s="5"/>
      <c r="G76" s="5"/>
      <c r="H76" s="93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2:18" x14ac:dyDescent="0.2">
      <c r="B77" s="72"/>
      <c r="C77" s="10"/>
      <c r="D77" s="10"/>
      <c r="E77" s="5"/>
      <c r="F77" s="5"/>
      <c r="G77" s="5"/>
      <c r="H77" s="93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2:18" x14ac:dyDescent="0.2">
      <c r="B78" s="72"/>
      <c r="C78" s="10"/>
      <c r="D78" s="10"/>
      <c r="E78" s="5"/>
      <c r="F78" s="5"/>
      <c r="G78" s="5"/>
      <c r="H78" s="93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2:18" x14ac:dyDescent="0.2">
      <c r="B79" s="72"/>
      <c r="C79" s="10"/>
      <c r="D79" s="10"/>
      <c r="E79" s="5"/>
      <c r="F79" s="5"/>
      <c r="G79" s="5"/>
      <c r="H79" s="93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2:18" x14ac:dyDescent="0.2">
      <c r="B80" s="72"/>
      <c r="C80" s="10"/>
      <c r="D80" s="10"/>
      <c r="E80" s="5"/>
      <c r="F80" s="5"/>
      <c r="G80" s="5"/>
      <c r="H80" s="93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2:18" x14ac:dyDescent="0.2">
      <c r="B81" s="72"/>
      <c r="C81" s="10"/>
      <c r="D81" s="10"/>
      <c r="E81" s="5"/>
      <c r="F81" s="5"/>
      <c r="G81" s="5"/>
      <c r="H81" s="93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2:18" x14ac:dyDescent="0.2">
      <c r="B82" s="72"/>
      <c r="C82" s="10"/>
      <c r="D82" s="10"/>
      <c r="E82" s="5"/>
      <c r="F82" s="5"/>
      <c r="G82" s="5"/>
      <c r="H82" s="93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2:18" x14ac:dyDescent="0.2">
      <c r="B83" s="72"/>
      <c r="C83" s="10"/>
      <c r="D83" s="10"/>
      <c r="E83" s="5"/>
      <c r="F83" s="5"/>
      <c r="G83" s="5"/>
      <c r="H83" s="93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2:18" x14ac:dyDescent="0.2">
      <c r="B84" s="72"/>
      <c r="C84" s="10"/>
      <c r="D84" s="10"/>
      <c r="E84" s="5"/>
      <c r="F84" s="5"/>
      <c r="G84" s="5"/>
      <c r="H84" s="93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2:18" x14ac:dyDescent="0.2">
      <c r="B85" s="72"/>
      <c r="C85" s="10"/>
      <c r="D85" s="10"/>
      <c r="E85" s="5"/>
      <c r="F85" s="5"/>
      <c r="G85" s="5"/>
      <c r="H85" s="93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2:18" x14ac:dyDescent="0.2">
      <c r="B86" s="72"/>
      <c r="C86" s="10"/>
      <c r="D86" s="10"/>
      <c r="E86" s="5"/>
      <c r="F86" s="5"/>
      <c r="G86" s="5"/>
      <c r="H86" s="93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2:18" x14ac:dyDescent="0.2">
      <c r="B87" s="72"/>
      <c r="C87" s="10"/>
      <c r="D87" s="10"/>
      <c r="E87" s="5"/>
      <c r="F87" s="5"/>
      <c r="G87" s="5"/>
      <c r="H87" s="93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2:18" x14ac:dyDescent="0.2">
      <c r="B88" s="72"/>
      <c r="C88" s="10"/>
      <c r="D88" s="10"/>
      <c r="E88" s="5"/>
      <c r="F88" s="5"/>
      <c r="G88" s="5"/>
      <c r="H88" s="93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2:18" x14ac:dyDescent="0.2">
      <c r="B89" s="72"/>
      <c r="C89" s="10"/>
      <c r="D89" s="10"/>
      <c r="E89" s="5"/>
      <c r="F89" s="5"/>
      <c r="G89" s="5"/>
      <c r="H89" s="93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2:18" x14ac:dyDescent="0.2">
      <c r="B90" s="72"/>
      <c r="C90" s="10"/>
      <c r="D90" s="10"/>
      <c r="E90" s="5"/>
      <c r="F90" s="5"/>
      <c r="G90" s="5"/>
      <c r="H90" s="93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2:18" x14ac:dyDescent="0.2">
      <c r="B91" s="72"/>
      <c r="C91" s="10"/>
      <c r="D91" s="10"/>
      <c r="E91" s="5"/>
      <c r="F91" s="5"/>
      <c r="G91" s="5"/>
      <c r="H91" s="93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2:18" x14ac:dyDescent="0.2">
      <c r="B92" s="72"/>
      <c r="C92" s="10"/>
      <c r="D92" s="10"/>
      <c r="E92" s="5"/>
      <c r="F92" s="5"/>
      <c r="G92" s="5"/>
      <c r="H92" s="93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2:18" x14ac:dyDescent="0.2">
      <c r="B93" s="72"/>
      <c r="C93" s="10"/>
      <c r="D93" s="10"/>
      <c r="E93" s="5"/>
      <c r="F93" s="5"/>
      <c r="G93" s="5"/>
      <c r="H93" s="93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2:18" x14ac:dyDescent="0.2">
      <c r="B94" s="72"/>
      <c r="C94" s="10"/>
      <c r="D94" s="10"/>
      <c r="E94" s="5"/>
      <c r="F94" s="5"/>
      <c r="G94" s="5"/>
      <c r="H94" s="93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2:18" x14ac:dyDescent="0.2">
      <c r="B95" s="72"/>
      <c r="C95" s="10"/>
      <c r="D95" s="10"/>
      <c r="E95" s="5"/>
      <c r="F95" s="5"/>
      <c r="G95" s="5"/>
      <c r="H95" s="93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2:18" x14ac:dyDescent="0.2">
      <c r="B96" s="72"/>
      <c r="C96" s="10"/>
      <c r="D96" s="10"/>
      <c r="E96" s="5"/>
      <c r="F96" s="5"/>
      <c r="G96" s="5"/>
      <c r="H96" s="93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2:18" x14ac:dyDescent="0.2">
      <c r="B97" s="72"/>
      <c r="C97" s="10"/>
      <c r="D97" s="10"/>
      <c r="E97" s="5"/>
      <c r="F97" s="5"/>
      <c r="G97" s="5"/>
      <c r="H97" s="93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spans="2:18" x14ac:dyDescent="0.2">
      <c r="B98" s="72"/>
      <c r="C98" s="10"/>
      <c r="D98" s="10"/>
      <c r="E98" s="5"/>
      <c r="F98" s="5"/>
      <c r="G98" s="5"/>
      <c r="H98" s="93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2:18" x14ac:dyDescent="0.2">
      <c r="B99" s="72"/>
      <c r="C99" s="10"/>
      <c r="D99" s="10"/>
      <c r="E99" s="5"/>
      <c r="F99" s="5"/>
      <c r="G99" s="5"/>
      <c r="H99" s="93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2:18" x14ac:dyDescent="0.2">
      <c r="B100" s="72"/>
      <c r="C100" s="10"/>
      <c r="D100" s="10"/>
      <c r="E100" s="5"/>
      <c r="F100" s="5"/>
      <c r="G100" s="5"/>
      <c r="H100" s="93"/>
      <c r="I100" s="5"/>
      <c r="J100" s="5"/>
      <c r="K100" s="5"/>
      <c r="L100" s="5"/>
      <c r="M100" s="5"/>
      <c r="N100" s="5"/>
      <c r="O100" s="5"/>
      <c r="P100" s="5"/>
      <c r="Q100" s="5"/>
      <c r="R100" s="5"/>
    </row>
    <row r="101" spans="2:18" x14ac:dyDescent="0.2">
      <c r="B101" s="72"/>
      <c r="C101" s="10"/>
      <c r="D101" s="10"/>
      <c r="E101" s="5"/>
      <c r="F101" s="5"/>
      <c r="G101" s="5"/>
      <c r="H101" s="93"/>
      <c r="I101" s="5"/>
      <c r="J101" s="5"/>
      <c r="K101" s="5"/>
      <c r="L101" s="5"/>
      <c r="M101" s="5"/>
      <c r="N101" s="5"/>
      <c r="O101" s="5"/>
      <c r="P101" s="5"/>
      <c r="Q101" s="5"/>
      <c r="R101" s="5"/>
    </row>
    <row r="102" spans="2:18" x14ac:dyDescent="0.2">
      <c r="B102" s="72"/>
      <c r="C102" s="10"/>
      <c r="D102" s="10"/>
      <c r="E102" s="5"/>
      <c r="F102" s="5"/>
      <c r="G102" s="5"/>
      <c r="H102" s="93"/>
      <c r="I102" s="5"/>
      <c r="J102" s="5"/>
      <c r="K102" s="5"/>
      <c r="L102" s="5"/>
      <c r="M102" s="5"/>
      <c r="N102" s="5"/>
      <c r="O102" s="5"/>
      <c r="P102" s="5"/>
      <c r="Q102" s="5"/>
      <c r="R102" s="5"/>
    </row>
    <row r="103" spans="2:18" x14ac:dyDescent="0.2">
      <c r="B103" s="72"/>
      <c r="C103" s="10"/>
      <c r="D103" s="10"/>
      <c r="E103" s="5"/>
      <c r="F103" s="5"/>
      <c r="G103" s="5"/>
      <c r="H103" s="93"/>
      <c r="I103" s="5"/>
      <c r="J103" s="5"/>
      <c r="K103" s="5"/>
      <c r="L103" s="5"/>
      <c r="M103" s="5"/>
      <c r="N103" s="5"/>
      <c r="O103" s="5"/>
      <c r="P103" s="5"/>
      <c r="Q103" s="5"/>
      <c r="R103" s="5"/>
    </row>
    <row r="104" spans="2:18" x14ac:dyDescent="0.2">
      <c r="B104" s="72"/>
      <c r="C104" s="10"/>
      <c r="D104" s="10"/>
      <c r="E104" s="5"/>
      <c r="F104" s="5"/>
      <c r="G104" s="5"/>
      <c r="H104" s="93"/>
      <c r="I104" s="5"/>
      <c r="J104" s="5"/>
      <c r="K104" s="5"/>
      <c r="L104" s="5"/>
      <c r="M104" s="5"/>
      <c r="N104" s="5"/>
      <c r="O104" s="5"/>
      <c r="P104" s="5"/>
      <c r="Q104" s="5"/>
      <c r="R104" s="5"/>
    </row>
    <row r="105" spans="2:18" x14ac:dyDescent="0.2">
      <c r="B105" s="72"/>
      <c r="C105" s="10"/>
      <c r="D105" s="10"/>
      <c r="E105" s="5"/>
      <c r="F105" s="5"/>
      <c r="G105" s="5"/>
      <c r="H105" s="93"/>
      <c r="I105" s="5"/>
      <c r="J105" s="5"/>
      <c r="K105" s="5"/>
      <c r="L105" s="5"/>
      <c r="M105" s="5"/>
      <c r="N105" s="5"/>
      <c r="O105" s="5"/>
      <c r="P105" s="5"/>
      <c r="Q105" s="5"/>
      <c r="R105" s="5"/>
    </row>
    <row r="106" spans="2:18" x14ac:dyDescent="0.2">
      <c r="B106" s="72"/>
      <c r="C106" s="10"/>
      <c r="D106" s="10"/>
      <c r="E106" s="5"/>
      <c r="F106" s="5"/>
      <c r="G106" s="5"/>
      <c r="H106" s="93"/>
      <c r="I106" s="5"/>
      <c r="J106" s="5"/>
      <c r="K106" s="5"/>
      <c r="L106" s="5"/>
      <c r="M106" s="5"/>
      <c r="N106" s="5"/>
      <c r="O106" s="5"/>
      <c r="P106" s="5"/>
      <c r="Q106" s="5"/>
      <c r="R106" s="5"/>
    </row>
    <row r="107" spans="2:18" x14ac:dyDescent="0.2">
      <c r="B107" s="72"/>
      <c r="C107" s="10"/>
      <c r="D107" s="10"/>
      <c r="E107" s="5"/>
      <c r="F107" s="5"/>
      <c r="G107" s="5"/>
      <c r="H107" s="93"/>
      <c r="I107" s="5"/>
      <c r="J107" s="5"/>
      <c r="K107" s="5"/>
      <c r="L107" s="5"/>
      <c r="M107" s="5"/>
      <c r="N107" s="5"/>
      <c r="O107" s="5"/>
      <c r="P107" s="5"/>
      <c r="Q107" s="5"/>
      <c r="R107" s="5"/>
    </row>
    <row r="108" spans="2:18" x14ac:dyDescent="0.2">
      <c r="B108" s="72"/>
      <c r="C108" s="10"/>
      <c r="D108" s="10"/>
      <c r="E108" s="5"/>
      <c r="F108" s="5"/>
      <c r="G108" s="5"/>
      <c r="H108" s="93"/>
      <c r="I108" s="5"/>
      <c r="J108" s="5"/>
      <c r="K108" s="5"/>
      <c r="L108" s="5"/>
      <c r="M108" s="5"/>
      <c r="N108" s="5"/>
      <c r="O108" s="5"/>
      <c r="P108" s="5"/>
      <c r="Q108" s="5"/>
      <c r="R108" s="5"/>
    </row>
    <row r="109" spans="2:18" x14ac:dyDescent="0.2">
      <c r="B109" s="72"/>
      <c r="C109" s="10"/>
      <c r="D109" s="10"/>
      <c r="E109" s="5"/>
      <c r="F109" s="5"/>
      <c r="G109" s="5"/>
      <c r="H109" s="93"/>
      <c r="I109" s="5"/>
      <c r="J109" s="5"/>
      <c r="K109" s="5"/>
      <c r="L109" s="5"/>
      <c r="M109" s="5"/>
      <c r="N109" s="5"/>
      <c r="O109" s="5"/>
      <c r="P109" s="5"/>
      <c r="Q109" s="5"/>
      <c r="R109" s="5"/>
    </row>
    <row r="110" spans="2:18" x14ac:dyDescent="0.2">
      <c r="B110" s="72"/>
      <c r="C110" s="10"/>
      <c r="D110" s="10"/>
      <c r="E110" s="5"/>
      <c r="F110" s="5"/>
      <c r="G110" s="5"/>
      <c r="H110" s="93"/>
      <c r="I110" s="5"/>
      <c r="J110" s="5"/>
      <c r="K110" s="5"/>
      <c r="L110" s="5"/>
      <c r="M110" s="5"/>
      <c r="N110" s="5"/>
      <c r="O110" s="5"/>
      <c r="P110" s="5"/>
      <c r="Q110" s="5"/>
      <c r="R110" s="5"/>
    </row>
    <row r="111" spans="2:18" x14ac:dyDescent="0.2">
      <c r="B111" s="72"/>
      <c r="C111" s="10"/>
      <c r="D111" s="10"/>
      <c r="E111" s="5"/>
      <c r="F111" s="5"/>
      <c r="G111" s="5"/>
      <c r="H111" s="93"/>
      <c r="I111" s="5"/>
      <c r="J111" s="5"/>
      <c r="K111" s="5"/>
      <c r="L111" s="5"/>
      <c r="M111" s="5"/>
      <c r="N111" s="5"/>
      <c r="O111" s="5"/>
      <c r="P111" s="5"/>
      <c r="Q111" s="5"/>
      <c r="R111" s="5"/>
    </row>
    <row r="112" spans="2:18" x14ac:dyDescent="0.2">
      <c r="B112" s="72"/>
      <c r="C112" s="10"/>
      <c r="D112" s="10"/>
      <c r="E112" s="5"/>
      <c r="F112" s="5"/>
      <c r="G112" s="5"/>
      <c r="H112" s="93"/>
      <c r="I112" s="5"/>
      <c r="J112" s="5"/>
      <c r="K112" s="5"/>
      <c r="L112" s="5"/>
      <c r="M112" s="5"/>
      <c r="N112" s="5"/>
      <c r="O112" s="5"/>
      <c r="P112" s="5"/>
      <c r="Q112" s="5"/>
      <c r="R112" s="5"/>
    </row>
    <row r="113" spans="2:18" x14ac:dyDescent="0.2">
      <c r="B113" s="72"/>
      <c r="C113" s="10"/>
      <c r="D113" s="10"/>
      <c r="E113" s="5"/>
      <c r="F113" s="5"/>
      <c r="G113" s="5"/>
      <c r="H113" s="93"/>
      <c r="I113" s="5"/>
      <c r="J113" s="5"/>
      <c r="K113" s="5"/>
      <c r="L113" s="5"/>
      <c r="M113" s="5"/>
      <c r="N113" s="5"/>
      <c r="O113" s="5"/>
      <c r="P113" s="5"/>
      <c r="Q113" s="5"/>
      <c r="R113" s="5"/>
    </row>
    <row r="114" spans="2:18" x14ac:dyDescent="0.2">
      <c r="B114" s="72"/>
      <c r="C114" s="10"/>
      <c r="D114" s="10"/>
      <c r="E114" s="5"/>
      <c r="F114" s="5"/>
      <c r="G114" s="5"/>
      <c r="H114" s="93"/>
      <c r="I114" s="5"/>
      <c r="J114" s="5"/>
      <c r="K114" s="5"/>
      <c r="L114" s="5"/>
      <c r="M114" s="5"/>
      <c r="N114" s="5"/>
      <c r="O114" s="5"/>
      <c r="P114" s="5"/>
      <c r="Q114" s="5"/>
      <c r="R114" s="5"/>
    </row>
    <row r="115" spans="2:18" x14ac:dyDescent="0.2">
      <c r="B115" s="72"/>
      <c r="C115" s="10"/>
      <c r="D115" s="10"/>
      <c r="E115" s="5"/>
      <c r="F115" s="5"/>
      <c r="G115" s="5"/>
      <c r="H115" s="93"/>
      <c r="I115" s="5"/>
      <c r="J115" s="5"/>
      <c r="K115" s="5"/>
      <c r="L115" s="5"/>
      <c r="M115" s="5"/>
      <c r="N115" s="5"/>
      <c r="O115" s="5"/>
      <c r="P115" s="5"/>
      <c r="Q115" s="5"/>
      <c r="R115" s="5"/>
    </row>
    <row r="116" spans="2:18" x14ac:dyDescent="0.2">
      <c r="B116" s="72"/>
      <c r="C116" s="10"/>
      <c r="D116" s="10"/>
      <c r="E116" s="5"/>
      <c r="F116" s="5"/>
      <c r="G116" s="5"/>
      <c r="H116" s="93"/>
      <c r="I116" s="5"/>
      <c r="J116" s="5"/>
      <c r="K116" s="5"/>
      <c r="L116" s="5"/>
      <c r="M116" s="5"/>
      <c r="N116" s="5"/>
      <c r="O116" s="5"/>
      <c r="P116" s="5"/>
      <c r="Q116" s="5"/>
      <c r="R116" s="5"/>
    </row>
    <row r="117" spans="2:18" x14ac:dyDescent="0.2">
      <c r="B117" s="72"/>
      <c r="C117" s="10"/>
      <c r="D117" s="10"/>
      <c r="E117" s="5"/>
      <c r="F117" s="5"/>
      <c r="G117" s="5"/>
      <c r="H117" s="93"/>
      <c r="I117" s="5"/>
      <c r="J117" s="5"/>
      <c r="K117" s="5"/>
      <c r="L117" s="5"/>
      <c r="M117" s="5"/>
      <c r="N117" s="5"/>
      <c r="O117" s="5"/>
      <c r="P117" s="5"/>
      <c r="Q117" s="5"/>
      <c r="R117" s="5"/>
    </row>
    <row r="118" spans="2:18" x14ac:dyDescent="0.2">
      <c r="B118" s="72"/>
      <c r="C118" s="10"/>
      <c r="D118" s="10"/>
      <c r="E118" s="5"/>
      <c r="F118" s="5"/>
      <c r="G118" s="5"/>
      <c r="H118" s="93"/>
      <c r="I118" s="5"/>
      <c r="J118" s="5"/>
      <c r="K118" s="5"/>
      <c r="L118" s="5"/>
      <c r="M118" s="5"/>
      <c r="N118" s="5"/>
      <c r="O118" s="5"/>
      <c r="P118" s="5"/>
      <c r="Q118" s="5"/>
      <c r="R118" s="5"/>
    </row>
    <row r="119" spans="2:18" x14ac:dyDescent="0.2">
      <c r="B119" s="72"/>
      <c r="C119" s="10"/>
      <c r="D119" s="10"/>
      <c r="E119" s="5"/>
      <c r="F119" s="5"/>
      <c r="G119" s="5"/>
      <c r="H119" s="93"/>
      <c r="I119" s="5"/>
      <c r="J119" s="5"/>
      <c r="K119" s="5"/>
      <c r="L119" s="5"/>
      <c r="M119" s="5"/>
      <c r="N119" s="5"/>
      <c r="O119" s="5"/>
      <c r="P119" s="5"/>
      <c r="Q119" s="5"/>
      <c r="R119" s="5"/>
    </row>
    <row r="120" spans="2:18" x14ac:dyDescent="0.2">
      <c r="B120" s="72"/>
      <c r="C120" s="10"/>
      <c r="D120" s="10"/>
      <c r="E120" s="5"/>
      <c r="F120" s="5"/>
      <c r="G120" s="5"/>
      <c r="H120" s="93"/>
      <c r="I120" s="5"/>
      <c r="J120" s="5"/>
      <c r="K120" s="5"/>
      <c r="L120" s="5"/>
      <c r="M120" s="5"/>
      <c r="N120" s="5"/>
      <c r="O120" s="5"/>
      <c r="P120" s="5"/>
      <c r="Q120" s="5"/>
      <c r="R120" s="5"/>
    </row>
    <row r="121" spans="2:18" x14ac:dyDescent="0.2">
      <c r="B121" s="72"/>
      <c r="C121" s="10"/>
      <c r="D121" s="10"/>
      <c r="E121" s="5"/>
      <c r="F121" s="5"/>
      <c r="G121" s="5"/>
      <c r="H121" s="93"/>
      <c r="I121" s="5"/>
      <c r="J121" s="5"/>
      <c r="K121" s="5"/>
      <c r="L121" s="5"/>
      <c r="M121" s="5"/>
      <c r="N121" s="5"/>
      <c r="O121" s="5"/>
      <c r="P121" s="5"/>
      <c r="Q121" s="5"/>
      <c r="R121" s="5"/>
    </row>
    <row r="122" spans="2:18" x14ac:dyDescent="0.2">
      <c r="B122" s="72"/>
      <c r="C122" s="10"/>
      <c r="D122" s="10"/>
      <c r="E122" s="5"/>
      <c r="F122" s="5"/>
      <c r="G122" s="5"/>
      <c r="H122" s="93"/>
      <c r="I122" s="5"/>
      <c r="J122" s="5"/>
      <c r="K122" s="5"/>
      <c r="L122" s="5"/>
      <c r="M122" s="5"/>
      <c r="N122" s="5"/>
      <c r="O122" s="5"/>
      <c r="P122" s="5"/>
      <c r="Q122" s="5"/>
      <c r="R122" s="5"/>
    </row>
    <row r="123" spans="2:18" x14ac:dyDescent="0.2">
      <c r="B123" s="72"/>
      <c r="C123" s="10"/>
      <c r="D123" s="10"/>
      <c r="E123" s="5"/>
      <c r="F123" s="5"/>
      <c r="G123" s="5"/>
      <c r="H123" s="93"/>
      <c r="I123" s="5"/>
      <c r="J123" s="5"/>
      <c r="K123" s="5"/>
      <c r="L123" s="5"/>
      <c r="M123" s="5"/>
      <c r="N123" s="5"/>
      <c r="O123" s="5"/>
      <c r="P123" s="5"/>
      <c r="Q123" s="5"/>
      <c r="R123" s="5"/>
    </row>
    <row r="124" spans="2:18" x14ac:dyDescent="0.2">
      <c r="B124" s="72"/>
      <c r="C124" s="10"/>
      <c r="D124" s="10"/>
      <c r="E124" s="5"/>
      <c r="F124" s="5"/>
      <c r="G124" s="5"/>
      <c r="H124" s="93"/>
      <c r="I124" s="5"/>
      <c r="J124" s="5"/>
      <c r="K124" s="5"/>
      <c r="L124" s="5"/>
      <c r="M124" s="5"/>
      <c r="N124" s="5"/>
      <c r="O124" s="5"/>
      <c r="P124" s="5"/>
      <c r="Q124" s="5"/>
      <c r="R124" s="5"/>
    </row>
    <row r="125" spans="2:18" x14ac:dyDescent="0.2">
      <c r="B125" s="72"/>
      <c r="C125" s="10"/>
      <c r="D125" s="10"/>
      <c r="E125" s="5"/>
      <c r="F125" s="5"/>
      <c r="G125" s="5"/>
      <c r="H125" s="93"/>
      <c r="I125" s="5"/>
      <c r="J125" s="5"/>
      <c r="K125" s="5"/>
      <c r="L125" s="5"/>
      <c r="M125" s="5"/>
      <c r="N125" s="5"/>
      <c r="O125" s="5"/>
      <c r="P125" s="5"/>
      <c r="Q125" s="5"/>
      <c r="R125" s="5"/>
    </row>
    <row r="126" spans="2:18" x14ac:dyDescent="0.2">
      <c r="B126" s="72"/>
      <c r="C126" s="10"/>
      <c r="D126" s="10"/>
      <c r="E126" s="5"/>
      <c r="F126" s="5"/>
      <c r="G126" s="5"/>
      <c r="H126" s="93"/>
      <c r="I126" s="5"/>
      <c r="J126" s="5"/>
      <c r="K126" s="5"/>
      <c r="L126" s="5"/>
      <c r="M126" s="5"/>
      <c r="N126" s="5"/>
      <c r="O126" s="5"/>
      <c r="P126" s="5"/>
      <c r="Q126" s="5"/>
      <c r="R126" s="5"/>
    </row>
    <row r="127" spans="2:18" x14ac:dyDescent="0.2">
      <c r="B127" s="72"/>
      <c r="C127" s="10"/>
      <c r="D127" s="10"/>
      <c r="E127" s="5"/>
      <c r="F127" s="5"/>
      <c r="G127" s="5"/>
      <c r="H127" s="93"/>
      <c r="I127" s="5"/>
      <c r="J127" s="5"/>
      <c r="K127" s="5"/>
      <c r="L127" s="5"/>
      <c r="M127" s="5"/>
      <c r="N127" s="5"/>
      <c r="O127" s="5"/>
      <c r="P127" s="5"/>
      <c r="Q127" s="5"/>
      <c r="R127" s="5"/>
    </row>
    <row r="128" spans="2:18" x14ac:dyDescent="0.2">
      <c r="B128" s="72"/>
      <c r="C128" s="10"/>
      <c r="D128" s="10"/>
      <c r="E128" s="5"/>
      <c r="F128" s="5"/>
      <c r="G128" s="5"/>
      <c r="H128" s="93"/>
      <c r="I128" s="5"/>
      <c r="J128" s="5"/>
      <c r="K128" s="5"/>
      <c r="L128" s="5"/>
      <c r="M128" s="5"/>
      <c r="N128" s="5"/>
      <c r="O128" s="5"/>
      <c r="P128" s="5"/>
      <c r="Q128" s="5"/>
      <c r="R128" s="5"/>
    </row>
    <row r="129" spans="2:18" x14ac:dyDescent="0.2">
      <c r="B129" s="72"/>
      <c r="C129" s="10"/>
      <c r="D129" s="10"/>
      <c r="E129" s="5"/>
      <c r="F129" s="5"/>
      <c r="G129" s="5"/>
      <c r="H129" s="93"/>
      <c r="I129" s="5"/>
      <c r="J129" s="5"/>
      <c r="K129" s="5"/>
      <c r="L129" s="5"/>
      <c r="M129" s="5"/>
      <c r="N129" s="5"/>
      <c r="O129" s="5"/>
      <c r="P129" s="5"/>
      <c r="Q129" s="5"/>
      <c r="R129" s="5"/>
    </row>
    <row r="130" spans="2:18" x14ac:dyDescent="0.2">
      <c r="B130" s="72"/>
      <c r="C130" s="10"/>
      <c r="D130" s="10"/>
      <c r="E130" s="5"/>
      <c r="F130" s="5"/>
      <c r="G130" s="5"/>
      <c r="H130" s="93"/>
      <c r="I130" s="5"/>
      <c r="J130" s="5"/>
      <c r="K130" s="5"/>
      <c r="L130" s="5"/>
      <c r="M130" s="5"/>
      <c r="N130" s="5"/>
      <c r="O130" s="5"/>
      <c r="P130" s="5"/>
      <c r="Q130" s="5"/>
      <c r="R130" s="5"/>
    </row>
    <row r="131" spans="2:18" x14ac:dyDescent="0.2">
      <c r="B131" s="72"/>
      <c r="C131" s="10"/>
      <c r="D131" s="10"/>
      <c r="E131" s="5"/>
      <c r="F131" s="5"/>
      <c r="G131" s="5"/>
      <c r="H131" s="93"/>
      <c r="I131" s="5"/>
      <c r="J131" s="5"/>
      <c r="K131" s="5"/>
      <c r="L131" s="5"/>
      <c r="M131" s="5"/>
      <c r="N131" s="5"/>
      <c r="O131" s="5"/>
      <c r="P131" s="5"/>
      <c r="Q131" s="5"/>
      <c r="R131" s="5"/>
    </row>
    <row r="132" spans="2:18" x14ac:dyDescent="0.2">
      <c r="B132" s="72"/>
      <c r="C132" s="10"/>
      <c r="D132" s="10"/>
      <c r="E132" s="5"/>
      <c r="F132" s="5"/>
      <c r="G132" s="5"/>
      <c r="H132" s="93"/>
      <c r="I132" s="5"/>
      <c r="J132" s="5"/>
      <c r="K132" s="5"/>
      <c r="L132" s="5"/>
      <c r="M132" s="5"/>
      <c r="N132" s="5"/>
      <c r="O132" s="5"/>
      <c r="P132" s="5"/>
      <c r="Q132" s="5"/>
      <c r="R132" s="5"/>
    </row>
    <row r="133" spans="2:18" x14ac:dyDescent="0.2">
      <c r="B133" s="72"/>
      <c r="C133" s="10"/>
      <c r="D133" s="10"/>
      <c r="E133" s="5"/>
      <c r="F133" s="5"/>
      <c r="G133" s="5"/>
      <c r="H133" s="93"/>
      <c r="I133" s="5"/>
      <c r="J133" s="5"/>
      <c r="K133" s="5"/>
      <c r="L133" s="5"/>
      <c r="M133" s="5"/>
      <c r="N133" s="5"/>
      <c r="O133" s="5"/>
      <c r="P133" s="5"/>
      <c r="Q133" s="5"/>
      <c r="R133" s="5"/>
    </row>
    <row r="134" spans="2:18" x14ac:dyDescent="0.2">
      <c r="B134" s="72"/>
      <c r="C134" s="10"/>
      <c r="D134" s="10"/>
      <c r="E134" s="5"/>
      <c r="F134" s="5"/>
      <c r="G134" s="5"/>
      <c r="H134" s="93"/>
      <c r="I134" s="5"/>
      <c r="J134" s="5"/>
      <c r="K134" s="5"/>
      <c r="L134" s="5"/>
      <c r="M134" s="5"/>
      <c r="N134" s="5"/>
      <c r="O134" s="5"/>
      <c r="P134" s="5"/>
      <c r="Q134" s="5"/>
      <c r="R134" s="5"/>
    </row>
    <row r="135" spans="2:18" x14ac:dyDescent="0.2">
      <c r="B135" s="72"/>
      <c r="C135" s="10"/>
      <c r="D135" s="10"/>
      <c r="E135" s="5"/>
      <c r="F135" s="5"/>
      <c r="G135" s="5"/>
      <c r="H135" s="93"/>
      <c r="I135" s="5"/>
      <c r="J135" s="5"/>
      <c r="K135" s="5"/>
      <c r="L135" s="5"/>
      <c r="M135" s="5"/>
      <c r="N135" s="5"/>
      <c r="O135" s="5"/>
      <c r="P135" s="5"/>
      <c r="Q135" s="5"/>
      <c r="R135" s="5"/>
    </row>
    <row r="136" spans="2:18" x14ac:dyDescent="0.2">
      <c r="B136" s="72"/>
      <c r="C136" s="10"/>
      <c r="D136" s="10"/>
      <c r="E136" s="5"/>
      <c r="F136" s="5"/>
      <c r="G136" s="5"/>
      <c r="H136" s="93"/>
      <c r="I136" s="5"/>
      <c r="J136" s="5"/>
      <c r="K136" s="5"/>
      <c r="L136" s="5"/>
      <c r="M136" s="5"/>
      <c r="N136" s="5"/>
      <c r="O136" s="5"/>
      <c r="P136" s="5"/>
      <c r="Q136" s="5"/>
      <c r="R136" s="5"/>
    </row>
    <row r="137" spans="2:18" x14ac:dyDescent="0.2">
      <c r="B137" s="72"/>
      <c r="C137" s="10"/>
      <c r="D137" s="10"/>
      <c r="E137" s="5"/>
      <c r="F137" s="5"/>
      <c r="G137" s="5"/>
      <c r="H137" s="93"/>
      <c r="I137" s="5"/>
      <c r="J137" s="5"/>
      <c r="K137" s="5"/>
      <c r="L137" s="5"/>
      <c r="M137" s="5"/>
      <c r="N137" s="5"/>
      <c r="O137" s="5"/>
      <c r="P137" s="5"/>
      <c r="Q137" s="5"/>
      <c r="R137" s="5"/>
    </row>
    <row r="138" spans="2:18" x14ac:dyDescent="0.2">
      <c r="B138" s="72"/>
      <c r="C138" s="10"/>
      <c r="D138" s="10"/>
      <c r="E138" s="5"/>
      <c r="F138" s="5"/>
      <c r="G138" s="5"/>
      <c r="H138" s="93"/>
      <c r="I138" s="5"/>
      <c r="J138" s="5"/>
      <c r="K138" s="5"/>
      <c r="L138" s="5"/>
      <c r="M138" s="5"/>
      <c r="N138" s="5"/>
      <c r="O138" s="5"/>
      <c r="P138" s="5"/>
      <c r="Q138" s="5"/>
      <c r="R138" s="5"/>
    </row>
    <row r="139" spans="2:18" x14ac:dyDescent="0.2">
      <c r="B139" s="72"/>
      <c r="C139" s="10"/>
      <c r="D139" s="10"/>
      <c r="E139" s="5"/>
      <c r="F139" s="5"/>
      <c r="G139" s="5"/>
      <c r="H139" s="93"/>
      <c r="I139" s="5"/>
      <c r="J139" s="5"/>
      <c r="K139" s="5"/>
      <c r="L139" s="5"/>
      <c r="M139" s="5"/>
      <c r="N139" s="5"/>
      <c r="O139" s="5"/>
      <c r="P139" s="5"/>
      <c r="Q139" s="5"/>
      <c r="R139" s="5"/>
    </row>
    <row r="140" spans="2:18" x14ac:dyDescent="0.2">
      <c r="B140" s="72"/>
      <c r="C140" s="10"/>
      <c r="D140" s="10"/>
      <c r="E140" s="5"/>
      <c r="F140" s="5"/>
      <c r="G140" s="5"/>
      <c r="H140" s="93"/>
      <c r="I140" s="5"/>
      <c r="J140" s="5"/>
      <c r="K140" s="5"/>
      <c r="L140" s="5"/>
      <c r="M140" s="5"/>
      <c r="N140" s="5"/>
      <c r="O140" s="5"/>
      <c r="P140" s="5"/>
      <c r="Q140" s="5"/>
      <c r="R140" s="5"/>
    </row>
    <row r="141" spans="2:18" x14ac:dyDescent="0.2">
      <c r="B141" s="72"/>
      <c r="C141" s="10"/>
      <c r="D141" s="10"/>
      <c r="E141" s="5"/>
      <c r="F141" s="5"/>
      <c r="G141" s="5"/>
      <c r="H141" s="93"/>
      <c r="I141" s="5"/>
      <c r="J141" s="5"/>
      <c r="K141" s="5"/>
      <c r="L141" s="5"/>
      <c r="M141" s="5"/>
      <c r="N141" s="5"/>
      <c r="O141" s="5"/>
      <c r="P141" s="5"/>
      <c r="Q141" s="5"/>
      <c r="R141" s="5"/>
    </row>
    <row r="142" spans="2:18" x14ac:dyDescent="0.2">
      <c r="B142" s="72"/>
      <c r="C142" s="10"/>
      <c r="D142" s="10"/>
      <c r="E142" s="5"/>
      <c r="F142" s="5"/>
      <c r="G142" s="5"/>
      <c r="H142" s="93"/>
      <c r="I142" s="5"/>
      <c r="J142" s="5"/>
      <c r="K142" s="5"/>
      <c r="L142" s="5"/>
      <c r="M142" s="5"/>
      <c r="N142" s="5"/>
      <c r="O142" s="5"/>
      <c r="P142" s="5"/>
      <c r="Q142" s="5"/>
      <c r="R142" s="5"/>
    </row>
    <row r="143" spans="2:18" x14ac:dyDescent="0.2">
      <c r="B143" s="72"/>
      <c r="C143" s="10"/>
      <c r="D143" s="10"/>
      <c r="E143" s="5"/>
      <c r="F143" s="5"/>
      <c r="G143" s="5"/>
      <c r="H143" s="93"/>
      <c r="I143" s="5"/>
      <c r="J143" s="5"/>
      <c r="K143" s="5"/>
      <c r="L143" s="5"/>
      <c r="M143" s="5"/>
      <c r="N143" s="5"/>
      <c r="O143" s="5"/>
      <c r="P143" s="5"/>
      <c r="Q143" s="5"/>
      <c r="R143" s="5"/>
    </row>
    <row r="144" spans="2:18" x14ac:dyDescent="0.2">
      <c r="B144" s="72"/>
      <c r="C144" s="10"/>
      <c r="D144" s="10"/>
      <c r="E144" s="5"/>
      <c r="F144" s="5"/>
      <c r="G144" s="5"/>
      <c r="H144" s="93"/>
      <c r="I144" s="5"/>
      <c r="J144" s="5"/>
      <c r="K144" s="5"/>
      <c r="L144" s="5"/>
      <c r="M144" s="5"/>
      <c r="N144" s="5"/>
      <c r="O144" s="5"/>
      <c r="P144" s="5"/>
      <c r="Q144" s="5"/>
      <c r="R144" s="5"/>
    </row>
    <row r="145" spans="2:18" x14ac:dyDescent="0.2">
      <c r="B145" s="72"/>
      <c r="C145" s="10"/>
      <c r="D145" s="10"/>
      <c r="E145" s="5"/>
      <c r="F145" s="5"/>
      <c r="G145" s="5"/>
      <c r="H145" s="93"/>
      <c r="I145" s="5"/>
      <c r="J145" s="5"/>
      <c r="K145" s="5"/>
      <c r="L145" s="5"/>
      <c r="M145" s="5"/>
      <c r="N145" s="5"/>
      <c r="O145" s="5"/>
      <c r="P145" s="5"/>
      <c r="Q145" s="5"/>
      <c r="R145" s="5"/>
    </row>
    <row r="146" spans="2:18" x14ac:dyDescent="0.2">
      <c r="B146" s="72"/>
      <c r="C146" s="10"/>
      <c r="D146" s="10"/>
      <c r="E146" s="5"/>
      <c r="F146" s="5"/>
      <c r="G146" s="5"/>
      <c r="H146" s="93"/>
      <c r="I146" s="5"/>
      <c r="J146" s="5"/>
      <c r="K146" s="5"/>
      <c r="L146" s="5"/>
      <c r="M146" s="5"/>
      <c r="N146" s="5"/>
      <c r="O146" s="5"/>
      <c r="P146" s="5"/>
      <c r="Q146" s="5"/>
      <c r="R146" s="5"/>
    </row>
    <row r="147" spans="2:18" x14ac:dyDescent="0.2">
      <c r="B147" s="72"/>
      <c r="C147" s="10"/>
      <c r="D147" s="10"/>
      <c r="E147" s="5"/>
      <c r="F147" s="5"/>
      <c r="G147" s="5"/>
      <c r="H147" s="93"/>
      <c r="I147" s="5"/>
      <c r="J147" s="5"/>
      <c r="K147" s="5"/>
      <c r="L147" s="5"/>
      <c r="M147" s="5"/>
      <c r="N147" s="5"/>
      <c r="O147" s="5"/>
      <c r="P147" s="5"/>
      <c r="Q147" s="5"/>
      <c r="R147" s="5"/>
    </row>
    <row r="148" spans="2:18" x14ac:dyDescent="0.2">
      <c r="B148" s="72"/>
      <c r="C148" s="10"/>
      <c r="D148" s="10"/>
      <c r="E148" s="5"/>
      <c r="F148" s="5"/>
      <c r="G148" s="5"/>
      <c r="H148" s="93"/>
      <c r="I148" s="5"/>
      <c r="J148" s="5"/>
      <c r="K148" s="5"/>
      <c r="L148" s="5"/>
      <c r="M148" s="5"/>
      <c r="N148" s="5"/>
      <c r="O148" s="5"/>
      <c r="P148" s="5"/>
      <c r="Q148" s="5"/>
      <c r="R148" s="5"/>
    </row>
    <row r="149" spans="2:18" x14ac:dyDescent="0.2">
      <c r="B149" s="72"/>
      <c r="C149" s="10"/>
      <c r="D149" s="10"/>
      <c r="E149" s="5"/>
      <c r="F149" s="5"/>
      <c r="G149" s="5"/>
      <c r="H149" s="93"/>
      <c r="I149" s="5"/>
      <c r="J149" s="5"/>
      <c r="K149" s="5"/>
      <c r="L149" s="5"/>
      <c r="M149" s="5"/>
      <c r="N149" s="5"/>
      <c r="O149" s="5"/>
      <c r="P149" s="5"/>
      <c r="Q149" s="5"/>
      <c r="R149" s="5"/>
    </row>
    <row r="150" spans="2:18" x14ac:dyDescent="0.2">
      <c r="B150" s="72"/>
      <c r="C150" s="10"/>
      <c r="D150" s="10"/>
      <c r="E150" s="5"/>
      <c r="F150" s="5"/>
      <c r="G150" s="5"/>
      <c r="H150" s="93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 spans="2:18" x14ac:dyDescent="0.2">
      <c r="B151" s="72"/>
      <c r="C151" s="10"/>
      <c r="D151" s="10"/>
      <c r="E151" s="5"/>
      <c r="F151" s="5"/>
      <c r="G151" s="5"/>
      <c r="H151" s="93"/>
      <c r="I151" s="5"/>
      <c r="J151" s="5"/>
      <c r="K151" s="5"/>
      <c r="L151" s="5"/>
      <c r="M151" s="5"/>
      <c r="N151" s="5"/>
      <c r="O151" s="5"/>
      <c r="P151" s="5"/>
      <c r="Q151" s="5"/>
      <c r="R151" s="5"/>
    </row>
    <row r="152" spans="2:18" x14ac:dyDescent="0.2">
      <c r="B152" s="72"/>
      <c r="C152" s="10"/>
      <c r="D152" s="10"/>
      <c r="E152" s="5"/>
      <c r="F152" s="5"/>
      <c r="G152" s="5"/>
      <c r="H152" s="93"/>
      <c r="I152" s="5"/>
      <c r="J152" s="5"/>
      <c r="K152" s="5"/>
      <c r="L152" s="5"/>
      <c r="M152" s="5"/>
      <c r="N152" s="5"/>
      <c r="O152" s="5"/>
      <c r="P152" s="5"/>
      <c r="Q152" s="5"/>
      <c r="R152" s="5"/>
    </row>
    <row r="153" spans="2:18" x14ac:dyDescent="0.2">
      <c r="B153" s="72"/>
      <c r="C153" s="10"/>
      <c r="D153" s="10"/>
      <c r="E153" s="5"/>
      <c r="F153" s="5"/>
      <c r="G153" s="5"/>
      <c r="H153" s="93"/>
      <c r="I153" s="5"/>
      <c r="J153" s="5"/>
      <c r="K153" s="5"/>
      <c r="L153" s="5"/>
      <c r="M153" s="5"/>
      <c r="N153" s="5"/>
      <c r="O153" s="5"/>
      <c r="P153" s="5"/>
      <c r="Q153" s="5"/>
      <c r="R153" s="5"/>
    </row>
    <row r="154" spans="2:18" x14ac:dyDescent="0.2">
      <c r="B154" s="72"/>
      <c r="C154" s="10"/>
      <c r="D154" s="10"/>
      <c r="E154" s="5"/>
      <c r="F154" s="5"/>
      <c r="G154" s="5"/>
      <c r="H154" s="93"/>
      <c r="I154" s="5"/>
      <c r="J154" s="5"/>
      <c r="K154" s="5"/>
      <c r="L154" s="5"/>
      <c r="M154" s="5"/>
      <c r="N154" s="5"/>
      <c r="O154" s="5"/>
      <c r="P154" s="5"/>
      <c r="Q154" s="5"/>
      <c r="R154" s="5"/>
    </row>
    <row r="155" spans="2:18" x14ac:dyDescent="0.2">
      <c r="B155" s="72"/>
      <c r="C155" s="10"/>
      <c r="D155" s="10"/>
      <c r="E155" s="5"/>
      <c r="F155" s="5"/>
      <c r="G155" s="5"/>
      <c r="H155" s="93"/>
      <c r="I155" s="5"/>
      <c r="J155" s="5"/>
      <c r="K155" s="5"/>
      <c r="L155" s="5"/>
      <c r="M155" s="5"/>
      <c r="N155" s="5"/>
      <c r="O155" s="5"/>
      <c r="P155" s="5"/>
      <c r="Q155" s="5"/>
      <c r="R155" s="5"/>
    </row>
    <row r="156" spans="2:18" x14ac:dyDescent="0.2">
      <c r="B156" s="72"/>
      <c r="C156" s="10"/>
      <c r="D156" s="10"/>
      <c r="E156" s="5"/>
      <c r="F156" s="5"/>
      <c r="G156" s="5"/>
      <c r="H156" s="93"/>
      <c r="I156" s="5"/>
      <c r="J156" s="5"/>
      <c r="K156" s="5"/>
      <c r="L156" s="5"/>
      <c r="M156" s="5"/>
      <c r="N156" s="5"/>
      <c r="O156" s="5"/>
      <c r="P156" s="5"/>
      <c r="Q156" s="5"/>
      <c r="R156" s="5"/>
    </row>
    <row r="157" spans="2:18" x14ac:dyDescent="0.2">
      <c r="B157" s="72"/>
      <c r="C157" s="10"/>
      <c r="D157" s="10"/>
      <c r="E157" s="5"/>
      <c r="F157" s="5"/>
      <c r="G157" s="5"/>
      <c r="H157" s="93"/>
      <c r="I157" s="5"/>
      <c r="J157" s="5"/>
      <c r="K157" s="5"/>
      <c r="L157" s="5"/>
      <c r="M157" s="5"/>
      <c r="N157" s="5"/>
      <c r="O157" s="5"/>
      <c r="P157" s="5"/>
      <c r="Q157" s="5"/>
      <c r="R157" s="5"/>
    </row>
    <row r="158" spans="2:18" x14ac:dyDescent="0.2">
      <c r="B158" s="72"/>
      <c r="C158" s="10"/>
      <c r="D158" s="10"/>
      <c r="E158" s="5"/>
      <c r="F158" s="5"/>
      <c r="G158" s="5"/>
      <c r="H158" s="93"/>
      <c r="I158" s="5"/>
      <c r="J158" s="5"/>
      <c r="K158" s="5"/>
      <c r="L158" s="5"/>
      <c r="M158" s="5"/>
      <c r="N158" s="5"/>
      <c r="O158" s="5"/>
      <c r="P158" s="5"/>
      <c r="Q158" s="5"/>
      <c r="R158" s="5"/>
    </row>
    <row r="159" spans="2:18" x14ac:dyDescent="0.2">
      <c r="B159" s="72"/>
      <c r="C159" s="10"/>
      <c r="D159" s="10"/>
      <c r="E159" s="5"/>
      <c r="F159" s="5"/>
      <c r="G159" s="5"/>
      <c r="H159" s="93"/>
      <c r="I159" s="5"/>
      <c r="J159" s="5"/>
      <c r="K159" s="5"/>
      <c r="L159" s="5"/>
      <c r="M159" s="5"/>
      <c r="N159" s="5"/>
      <c r="O159" s="5"/>
      <c r="P159" s="5"/>
      <c r="Q159" s="5"/>
      <c r="R159" s="5"/>
    </row>
    <row r="160" spans="2:18" x14ac:dyDescent="0.2">
      <c r="B160" s="72"/>
      <c r="C160" s="10"/>
      <c r="D160" s="10"/>
      <c r="E160" s="5"/>
      <c r="F160" s="5"/>
      <c r="G160" s="5"/>
      <c r="H160" s="93"/>
      <c r="I160" s="5"/>
      <c r="J160" s="5"/>
      <c r="K160" s="5"/>
      <c r="L160" s="5"/>
      <c r="M160" s="5"/>
      <c r="N160" s="5"/>
      <c r="O160" s="5"/>
      <c r="P160" s="5"/>
      <c r="Q160" s="5"/>
      <c r="R160" s="5"/>
    </row>
    <row r="161" spans="2:18" x14ac:dyDescent="0.2">
      <c r="B161" s="72"/>
      <c r="C161" s="10"/>
      <c r="D161" s="10"/>
      <c r="E161" s="5"/>
      <c r="F161" s="5"/>
      <c r="G161" s="5"/>
      <c r="H161" s="93"/>
      <c r="I161" s="5"/>
      <c r="J161" s="5"/>
      <c r="K161" s="5"/>
      <c r="L161" s="5"/>
      <c r="M161" s="5"/>
      <c r="N161" s="5"/>
      <c r="O161" s="5"/>
      <c r="P161" s="5"/>
      <c r="Q161" s="5"/>
      <c r="R161" s="5"/>
    </row>
    <row r="162" spans="2:18" x14ac:dyDescent="0.2">
      <c r="B162" s="72"/>
      <c r="C162" s="10"/>
      <c r="D162" s="10"/>
      <c r="E162" s="5"/>
      <c r="F162" s="5"/>
      <c r="G162" s="5"/>
      <c r="H162" s="93"/>
      <c r="I162" s="5"/>
      <c r="J162" s="5"/>
      <c r="K162" s="5"/>
      <c r="L162" s="5"/>
      <c r="M162" s="5"/>
      <c r="N162" s="5"/>
      <c r="O162" s="5"/>
      <c r="P162" s="5"/>
      <c r="Q162" s="5"/>
      <c r="R162" s="5"/>
    </row>
    <row r="163" spans="2:18" x14ac:dyDescent="0.2">
      <c r="B163" s="72"/>
      <c r="C163" s="10"/>
      <c r="D163" s="10"/>
      <c r="E163" s="5"/>
      <c r="F163" s="5"/>
      <c r="G163" s="5"/>
      <c r="H163" s="93"/>
      <c r="I163" s="5"/>
      <c r="J163" s="5"/>
      <c r="K163" s="5"/>
      <c r="L163" s="5"/>
      <c r="M163" s="5"/>
      <c r="N163" s="5"/>
      <c r="O163" s="5"/>
      <c r="P163" s="5"/>
      <c r="Q163" s="5"/>
      <c r="R163" s="5"/>
    </row>
    <row r="164" spans="2:18" x14ac:dyDescent="0.2">
      <c r="B164" s="72"/>
      <c r="C164" s="10"/>
      <c r="D164" s="10"/>
      <c r="E164" s="5"/>
      <c r="F164" s="5"/>
      <c r="G164" s="5"/>
      <c r="H164" s="93"/>
      <c r="I164" s="5"/>
      <c r="J164" s="5"/>
      <c r="K164" s="5"/>
      <c r="L164" s="5"/>
      <c r="M164" s="5"/>
      <c r="N164" s="5"/>
      <c r="O164" s="5"/>
      <c r="P164" s="5"/>
      <c r="Q164" s="5"/>
      <c r="R164" s="5"/>
    </row>
    <row r="165" spans="2:18" x14ac:dyDescent="0.2">
      <c r="B165" s="72"/>
      <c r="C165" s="10"/>
      <c r="D165" s="10"/>
      <c r="E165" s="5"/>
      <c r="F165" s="5"/>
      <c r="G165" s="5"/>
      <c r="H165" s="93"/>
      <c r="I165" s="5"/>
      <c r="J165" s="5"/>
      <c r="K165" s="5"/>
      <c r="L165" s="5"/>
      <c r="M165" s="5"/>
      <c r="N165" s="5"/>
      <c r="O165" s="5"/>
      <c r="P165" s="5"/>
      <c r="Q165" s="5"/>
      <c r="R165" s="5"/>
    </row>
    <row r="166" spans="2:18" x14ac:dyDescent="0.2">
      <c r="B166" s="72"/>
      <c r="C166" s="10"/>
      <c r="D166" s="10"/>
      <c r="E166" s="5"/>
      <c r="F166" s="5"/>
      <c r="G166" s="5"/>
      <c r="H166" s="93"/>
      <c r="I166" s="5"/>
      <c r="J166" s="5"/>
      <c r="K166" s="5"/>
      <c r="L166" s="5"/>
      <c r="M166" s="5"/>
      <c r="N166" s="5"/>
      <c r="O166" s="5"/>
      <c r="P166" s="5"/>
      <c r="Q166" s="5"/>
      <c r="R166" s="5"/>
    </row>
    <row r="167" spans="2:18" x14ac:dyDescent="0.2">
      <c r="B167" s="72"/>
      <c r="C167" s="10"/>
      <c r="D167" s="10"/>
      <c r="E167" s="5"/>
      <c r="F167" s="5"/>
      <c r="G167" s="5"/>
      <c r="H167" s="93"/>
      <c r="I167" s="5"/>
      <c r="J167" s="5"/>
      <c r="K167" s="5"/>
      <c r="L167" s="5"/>
      <c r="M167" s="5"/>
      <c r="N167" s="5"/>
      <c r="O167" s="5"/>
      <c r="P167" s="5"/>
      <c r="Q167" s="5"/>
      <c r="R167" s="5"/>
    </row>
    <row r="168" spans="2:18" x14ac:dyDescent="0.2">
      <c r="B168" s="72"/>
      <c r="C168" s="10"/>
      <c r="D168" s="10"/>
      <c r="E168" s="5"/>
      <c r="F168" s="5"/>
      <c r="G168" s="5"/>
      <c r="H168" s="93"/>
      <c r="I168" s="5"/>
      <c r="J168" s="5"/>
      <c r="K168" s="5"/>
      <c r="L168" s="5"/>
      <c r="M168" s="5"/>
      <c r="N168" s="5"/>
      <c r="O168" s="5"/>
      <c r="P168" s="5"/>
      <c r="Q168" s="5"/>
      <c r="R168" s="5"/>
    </row>
    <row r="169" spans="2:18" x14ac:dyDescent="0.2">
      <c r="B169" s="72"/>
      <c r="C169" s="10"/>
      <c r="D169" s="10"/>
      <c r="E169" s="5"/>
      <c r="F169" s="5"/>
      <c r="G169" s="5"/>
      <c r="H169" s="93"/>
      <c r="I169" s="5"/>
      <c r="J169" s="5"/>
      <c r="K169" s="5"/>
      <c r="L169" s="5"/>
      <c r="M169" s="5"/>
      <c r="N169" s="5"/>
      <c r="O169" s="5"/>
      <c r="P169" s="5"/>
      <c r="Q169" s="5"/>
      <c r="R169" s="5"/>
    </row>
    <row r="170" spans="2:18" x14ac:dyDescent="0.2">
      <c r="B170" s="72"/>
      <c r="C170" s="10"/>
      <c r="D170" s="10"/>
      <c r="E170" s="5"/>
      <c r="F170" s="5"/>
      <c r="G170" s="5"/>
      <c r="H170" s="93"/>
      <c r="I170" s="5"/>
      <c r="J170" s="5"/>
      <c r="K170" s="5"/>
      <c r="L170" s="5"/>
      <c r="M170" s="5"/>
      <c r="N170" s="5"/>
      <c r="O170" s="5"/>
      <c r="P170" s="5"/>
      <c r="Q170" s="5"/>
      <c r="R170" s="5"/>
    </row>
    <row r="171" spans="2:18" x14ac:dyDescent="0.2">
      <c r="B171" s="72"/>
      <c r="C171" s="10"/>
      <c r="D171" s="10"/>
      <c r="E171" s="5"/>
      <c r="F171" s="5"/>
      <c r="G171" s="5"/>
      <c r="H171" s="93"/>
      <c r="I171" s="5"/>
      <c r="J171" s="5"/>
      <c r="K171" s="5"/>
      <c r="L171" s="5"/>
      <c r="M171" s="5"/>
      <c r="N171" s="5"/>
      <c r="O171" s="5"/>
      <c r="P171" s="5"/>
      <c r="Q171" s="5"/>
      <c r="R171" s="5"/>
    </row>
    <row r="172" spans="2:18" x14ac:dyDescent="0.2">
      <c r="B172" s="72"/>
      <c r="C172" s="10"/>
      <c r="D172" s="10"/>
      <c r="E172" s="5"/>
      <c r="F172" s="5"/>
      <c r="G172" s="5"/>
      <c r="H172" s="93"/>
      <c r="I172" s="5"/>
      <c r="J172" s="5"/>
      <c r="K172" s="5"/>
      <c r="L172" s="5"/>
      <c r="M172" s="5"/>
      <c r="N172" s="5"/>
      <c r="O172" s="5"/>
      <c r="P172" s="5"/>
      <c r="Q172" s="5"/>
      <c r="R172" s="5"/>
    </row>
    <row r="173" spans="2:18" x14ac:dyDescent="0.2">
      <c r="B173" s="72"/>
      <c r="C173" s="10"/>
      <c r="D173" s="10"/>
      <c r="E173" s="5"/>
      <c r="F173" s="5"/>
      <c r="G173" s="5"/>
      <c r="H173" s="93"/>
      <c r="I173" s="5"/>
      <c r="J173" s="5"/>
      <c r="K173" s="5"/>
      <c r="L173" s="5"/>
      <c r="M173" s="5"/>
      <c r="N173" s="5"/>
      <c r="O173" s="5"/>
      <c r="P173" s="5"/>
      <c r="Q173" s="5"/>
      <c r="R173" s="5"/>
    </row>
    <row r="174" spans="2:18" x14ac:dyDescent="0.2">
      <c r="B174" s="72"/>
      <c r="C174" s="10"/>
      <c r="D174" s="10"/>
      <c r="E174" s="5"/>
      <c r="F174" s="5"/>
      <c r="G174" s="5"/>
      <c r="H174" s="93"/>
      <c r="I174" s="5"/>
      <c r="J174" s="5"/>
      <c r="K174" s="5"/>
      <c r="L174" s="5"/>
      <c r="M174" s="5"/>
      <c r="N174" s="5"/>
      <c r="O174" s="5"/>
      <c r="P174" s="5"/>
      <c r="Q174" s="5"/>
      <c r="R174" s="5"/>
    </row>
    <row r="175" spans="2:18" x14ac:dyDescent="0.2">
      <c r="B175" s="72"/>
      <c r="C175" s="10"/>
      <c r="D175" s="10"/>
      <c r="E175" s="5"/>
      <c r="F175" s="5"/>
      <c r="G175" s="5"/>
      <c r="H175" s="93"/>
      <c r="I175" s="5"/>
      <c r="J175" s="5"/>
      <c r="K175" s="5"/>
      <c r="L175" s="5"/>
      <c r="M175" s="5"/>
      <c r="N175" s="5"/>
      <c r="O175" s="5"/>
      <c r="P175" s="5"/>
      <c r="Q175" s="5"/>
      <c r="R175" s="5"/>
    </row>
    <row r="176" spans="2:18" x14ac:dyDescent="0.2">
      <c r="B176" s="72"/>
      <c r="C176" s="10"/>
      <c r="D176" s="10"/>
      <c r="E176" s="5"/>
      <c r="F176" s="5"/>
      <c r="G176" s="5"/>
      <c r="H176" s="93"/>
      <c r="I176" s="5"/>
      <c r="J176" s="5"/>
      <c r="K176" s="5"/>
      <c r="L176" s="5"/>
      <c r="M176" s="5"/>
      <c r="N176" s="5"/>
      <c r="O176" s="5"/>
      <c r="P176" s="5"/>
      <c r="Q176" s="5"/>
      <c r="R176" s="5"/>
    </row>
    <row r="177" spans="2:18" x14ac:dyDescent="0.2">
      <c r="B177" s="72"/>
      <c r="C177" s="10"/>
      <c r="D177" s="10"/>
      <c r="E177" s="5"/>
      <c r="F177" s="5"/>
      <c r="G177" s="5"/>
      <c r="H177" s="93"/>
      <c r="I177" s="5"/>
      <c r="J177" s="5"/>
      <c r="K177" s="5"/>
      <c r="L177" s="5"/>
      <c r="M177" s="5"/>
      <c r="N177" s="5"/>
      <c r="O177" s="5"/>
      <c r="P177" s="5"/>
      <c r="Q177" s="5"/>
      <c r="R177" s="5"/>
    </row>
    <row r="178" spans="2:18" x14ac:dyDescent="0.2">
      <c r="B178" s="72"/>
      <c r="C178" s="10"/>
      <c r="D178" s="10"/>
      <c r="E178" s="5"/>
      <c r="F178" s="5"/>
      <c r="G178" s="5"/>
      <c r="H178" s="93"/>
      <c r="I178" s="5"/>
      <c r="J178" s="5"/>
      <c r="K178" s="5"/>
      <c r="L178" s="5"/>
      <c r="M178" s="5"/>
      <c r="N178" s="5"/>
      <c r="O178" s="5"/>
      <c r="P178" s="5"/>
      <c r="Q178" s="5"/>
      <c r="R178" s="5"/>
    </row>
    <row r="179" spans="2:18" x14ac:dyDescent="0.2">
      <c r="B179" s="72"/>
      <c r="C179" s="10"/>
      <c r="D179" s="10"/>
      <c r="E179" s="5"/>
      <c r="F179" s="5"/>
      <c r="G179" s="5"/>
      <c r="H179" s="93"/>
      <c r="I179" s="5"/>
      <c r="J179" s="5"/>
      <c r="K179" s="5"/>
      <c r="L179" s="5"/>
      <c r="M179" s="5"/>
      <c r="N179" s="5"/>
      <c r="O179" s="5"/>
      <c r="P179" s="5"/>
      <c r="Q179" s="5"/>
      <c r="R179" s="5"/>
    </row>
    <row r="180" spans="2:18" x14ac:dyDescent="0.2">
      <c r="B180" s="72"/>
      <c r="C180" s="10"/>
      <c r="D180" s="10"/>
      <c r="E180" s="5"/>
      <c r="F180" s="5"/>
      <c r="G180" s="5"/>
      <c r="H180" s="93"/>
      <c r="I180" s="5"/>
      <c r="J180" s="5"/>
      <c r="K180" s="5"/>
      <c r="L180" s="5"/>
      <c r="M180" s="5"/>
      <c r="N180" s="5"/>
      <c r="O180" s="5"/>
      <c r="P180" s="5"/>
      <c r="Q180" s="5"/>
      <c r="R180" s="5"/>
    </row>
    <row r="181" spans="2:18" x14ac:dyDescent="0.2">
      <c r="B181" s="72"/>
      <c r="C181" s="10"/>
      <c r="D181" s="10"/>
      <c r="E181" s="5"/>
      <c r="F181" s="5"/>
      <c r="G181" s="5"/>
      <c r="H181" s="93"/>
      <c r="I181" s="5"/>
      <c r="J181" s="5"/>
      <c r="K181" s="5"/>
      <c r="L181" s="5"/>
      <c r="M181" s="5"/>
      <c r="N181" s="5"/>
      <c r="O181" s="5"/>
      <c r="P181" s="5"/>
      <c r="Q181" s="5"/>
      <c r="R181" s="5"/>
    </row>
    <row r="182" spans="2:18" x14ac:dyDescent="0.2">
      <c r="B182" s="72"/>
      <c r="C182" s="10"/>
      <c r="D182" s="10"/>
      <c r="E182" s="5"/>
      <c r="F182" s="5"/>
      <c r="G182" s="5"/>
      <c r="H182" s="93"/>
      <c r="I182" s="5"/>
      <c r="J182" s="5"/>
      <c r="K182" s="5"/>
      <c r="L182" s="5"/>
      <c r="M182" s="5"/>
      <c r="N182" s="5"/>
      <c r="O182" s="5"/>
      <c r="P182" s="5"/>
      <c r="Q182" s="5"/>
      <c r="R182" s="5"/>
    </row>
    <row r="183" spans="2:18" x14ac:dyDescent="0.2">
      <c r="B183" s="72"/>
      <c r="C183" s="10"/>
      <c r="D183" s="10"/>
      <c r="E183" s="5"/>
      <c r="F183" s="5"/>
      <c r="G183" s="5"/>
      <c r="H183" s="93"/>
      <c r="I183" s="5"/>
      <c r="J183" s="5"/>
      <c r="K183" s="5"/>
      <c r="L183" s="5"/>
      <c r="M183" s="5"/>
      <c r="N183" s="5"/>
      <c r="O183" s="5"/>
      <c r="P183" s="5"/>
      <c r="Q183" s="5"/>
      <c r="R183" s="5"/>
    </row>
    <row r="184" spans="2:18" x14ac:dyDescent="0.2">
      <c r="B184" s="72"/>
      <c r="C184" s="10"/>
      <c r="D184" s="10"/>
      <c r="E184" s="5"/>
      <c r="F184" s="5"/>
      <c r="G184" s="5"/>
      <c r="H184" s="93"/>
      <c r="I184" s="5"/>
      <c r="J184" s="5"/>
      <c r="K184" s="5"/>
      <c r="L184" s="5"/>
      <c r="M184" s="5"/>
      <c r="N184" s="5"/>
      <c r="O184" s="5"/>
      <c r="P184" s="5"/>
      <c r="Q184" s="5"/>
      <c r="R184" s="5"/>
    </row>
    <row r="185" spans="2:18" x14ac:dyDescent="0.2">
      <c r="B185" s="72"/>
      <c r="C185" s="10"/>
      <c r="D185" s="10"/>
      <c r="E185" s="5"/>
      <c r="F185" s="5"/>
      <c r="G185" s="5"/>
      <c r="H185" s="93"/>
      <c r="I185" s="5"/>
      <c r="J185" s="5"/>
      <c r="K185" s="5"/>
      <c r="L185" s="5"/>
      <c r="M185" s="5"/>
      <c r="N185" s="5"/>
      <c r="O185" s="5"/>
      <c r="P185" s="5"/>
      <c r="Q185" s="5"/>
      <c r="R185" s="5"/>
    </row>
    <row r="186" spans="2:18" x14ac:dyDescent="0.2">
      <c r="B186" s="72"/>
      <c r="C186" s="10"/>
      <c r="D186" s="10"/>
      <c r="E186" s="5"/>
      <c r="F186" s="5"/>
      <c r="G186" s="5"/>
      <c r="H186" s="93"/>
      <c r="I186" s="5"/>
      <c r="J186" s="5"/>
      <c r="K186" s="5"/>
      <c r="L186" s="5"/>
      <c r="M186" s="5"/>
      <c r="N186" s="5"/>
      <c r="O186" s="5"/>
      <c r="P186" s="5"/>
      <c r="Q186" s="5"/>
      <c r="R186" s="5"/>
    </row>
    <row r="187" spans="2:18" x14ac:dyDescent="0.2">
      <c r="B187" s="72"/>
      <c r="C187" s="10"/>
      <c r="D187" s="10"/>
      <c r="E187" s="5"/>
      <c r="F187" s="5"/>
      <c r="G187" s="5"/>
      <c r="H187" s="93"/>
      <c r="I187" s="5"/>
      <c r="J187" s="5"/>
      <c r="K187" s="5"/>
      <c r="L187" s="5"/>
      <c r="M187" s="5"/>
      <c r="N187" s="5"/>
      <c r="O187" s="5"/>
      <c r="P187" s="5"/>
      <c r="Q187" s="5"/>
      <c r="R187" s="5"/>
    </row>
    <row r="188" spans="2:18" x14ac:dyDescent="0.2">
      <c r="B188" s="72"/>
      <c r="C188" s="10"/>
      <c r="D188" s="10"/>
      <c r="E188" s="5"/>
      <c r="F188" s="5"/>
      <c r="G188" s="5"/>
      <c r="H188" s="93"/>
      <c r="I188" s="5"/>
      <c r="J188" s="5"/>
      <c r="K188" s="5"/>
      <c r="L188" s="5"/>
      <c r="M188" s="5"/>
      <c r="N188" s="5"/>
      <c r="O188" s="5"/>
      <c r="P188" s="5"/>
      <c r="Q188" s="5"/>
      <c r="R188" s="5"/>
    </row>
    <row r="189" spans="2:18" x14ac:dyDescent="0.2">
      <c r="B189" s="72"/>
      <c r="C189" s="10"/>
      <c r="D189" s="10"/>
      <c r="E189" s="5"/>
      <c r="F189" s="5"/>
      <c r="G189" s="5"/>
      <c r="H189" s="93"/>
      <c r="I189" s="5"/>
      <c r="J189" s="5"/>
      <c r="K189" s="5"/>
      <c r="L189" s="5"/>
      <c r="M189" s="5"/>
      <c r="N189" s="5"/>
      <c r="O189" s="5"/>
      <c r="P189" s="5"/>
      <c r="Q189" s="5"/>
      <c r="R189" s="5"/>
    </row>
    <row r="190" spans="2:18" x14ac:dyDescent="0.2">
      <c r="B190" s="72"/>
      <c r="C190" s="10"/>
      <c r="D190" s="10"/>
      <c r="E190" s="5"/>
      <c r="F190" s="5"/>
      <c r="G190" s="5"/>
      <c r="H190" s="93"/>
      <c r="I190" s="5"/>
      <c r="J190" s="5"/>
      <c r="K190" s="5"/>
      <c r="L190" s="5"/>
      <c r="M190" s="5"/>
      <c r="N190" s="5"/>
      <c r="O190" s="5"/>
      <c r="P190" s="5"/>
      <c r="Q190" s="5"/>
      <c r="R190" s="5"/>
    </row>
    <row r="191" spans="2:18" x14ac:dyDescent="0.2">
      <c r="B191" s="72"/>
      <c r="C191" s="10"/>
      <c r="D191" s="10"/>
      <c r="E191" s="5"/>
      <c r="F191" s="5"/>
      <c r="G191" s="5"/>
      <c r="H191" s="93"/>
      <c r="I191" s="5"/>
      <c r="J191" s="5"/>
      <c r="K191" s="5"/>
      <c r="L191" s="5"/>
      <c r="M191" s="5"/>
      <c r="N191" s="5"/>
      <c r="O191" s="5"/>
      <c r="P191" s="5"/>
      <c r="Q191" s="5"/>
      <c r="R191" s="5"/>
    </row>
    <row r="192" spans="2:18" x14ac:dyDescent="0.2">
      <c r="B192" s="72"/>
      <c r="C192" s="10"/>
      <c r="D192" s="10"/>
      <c r="E192" s="5"/>
      <c r="F192" s="5"/>
      <c r="G192" s="5"/>
      <c r="H192" s="93"/>
      <c r="I192" s="5"/>
      <c r="J192" s="5"/>
      <c r="K192" s="5"/>
      <c r="L192" s="5"/>
      <c r="M192" s="5"/>
      <c r="N192" s="5"/>
      <c r="O192" s="5"/>
      <c r="P192" s="5"/>
      <c r="Q192" s="5"/>
      <c r="R192" s="5"/>
    </row>
    <row r="193" spans="2:18" x14ac:dyDescent="0.2">
      <c r="B193" s="72"/>
      <c r="C193" s="10"/>
      <c r="D193" s="10"/>
      <c r="E193" s="5"/>
      <c r="F193" s="5"/>
      <c r="G193" s="5"/>
      <c r="H193" s="93"/>
      <c r="I193" s="5"/>
      <c r="J193" s="5"/>
      <c r="K193" s="5"/>
      <c r="L193" s="5"/>
      <c r="M193" s="5"/>
      <c r="N193" s="5"/>
      <c r="O193" s="5"/>
      <c r="P193" s="5"/>
      <c r="Q193" s="5"/>
      <c r="R193" s="5"/>
    </row>
    <row r="194" spans="2:18" x14ac:dyDescent="0.2">
      <c r="B194" s="72"/>
      <c r="C194" s="10"/>
      <c r="D194" s="10"/>
      <c r="E194" s="5"/>
      <c r="F194" s="5"/>
      <c r="G194" s="5"/>
      <c r="H194" s="93"/>
      <c r="I194" s="5"/>
      <c r="J194" s="5"/>
      <c r="K194" s="5"/>
      <c r="L194" s="5"/>
      <c r="M194" s="5"/>
      <c r="N194" s="5"/>
      <c r="O194" s="5"/>
      <c r="P194" s="5"/>
      <c r="Q194" s="5"/>
      <c r="R194" s="5"/>
    </row>
    <row r="195" spans="2:18" x14ac:dyDescent="0.2">
      <c r="B195" s="72"/>
      <c r="C195" s="10"/>
      <c r="D195" s="10"/>
      <c r="E195" s="5"/>
      <c r="F195" s="5"/>
      <c r="G195" s="5"/>
      <c r="H195" s="93"/>
      <c r="I195" s="5"/>
      <c r="J195" s="5"/>
      <c r="K195" s="5"/>
      <c r="L195" s="5"/>
      <c r="M195" s="5"/>
      <c r="N195" s="5"/>
      <c r="O195" s="5"/>
      <c r="P195" s="5"/>
      <c r="Q195" s="5"/>
      <c r="R195" s="5"/>
    </row>
    <row r="196" spans="2:18" x14ac:dyDescent="0.2">
      <c r="B196" s="72"/>
      <c r="C196" s="10"/>
      <c r="D196" s="10"/>
      <c r="E196" s="5"/>
      <c r="F196" s="5"/>
      <c r="G196" s="5"/>
      <c r="H196" s="93"/>
      <c r="I196" s="5"/>
      <c r="J196" s="5"/>
      <c r="K196" s="5"/>
      <c r="L196" s="5"/>
      <c r="M196" s="5"/>
      <c r="N196" s="5"/>
      <c r="O196" s="5"/>
      <c r="P196" s="5"/>
      <c r="Q196" s="5"/>
      <c r="R196" s="5"/>
    </row>
    <row r="197" spans="2:18" x14ac:dyDescent="0.2">
      <c r="B197" s="72"/>
      <c r="C197" s="10"/>
      <c r="D197" s="10"/>
      <c r="E197" s="5"/>
      <c r="F197" s="5"/>
      <c r="G197" s="5"/>
      <c r="H197" s="93"/>
      <c r="I197" s="5"/>
      <c r="J197" s="5"/>
      <c r="K197" s="5"/>
      <c r="L197" s="5"/>
      <c r="M197" s="5"/>
      <c r="N197" s="5"/>
      <c r="O197" s="5"/>
      <c r="P197" s="5"/>
      <c r="Q197" s="5"/>
      <c r="R197" s="5"/>
    </row>
    <row r="198" spans="2:18" x14ac:dyDescent="0.2">
      <c r="B198" s="72"/>
      <c r="C198" s="10"/>
      <c r="D198" s="10"/>
      <c r="E198" s="5"/>
      <c r="F198" s="5"/>
      <c r="G198" s="5"/>
      <c r="H198" s="93"/>
      <c r="I198" s="5"/>
      <c r="J198" s="5"/>
      <c r="K198" s="5"/>
      <c r="L198" s="5"/>
      <c r="M198" s="5"/>
      <c r="N198" s="5"/>
      <c r="O198" s="5"/>
      <c r="P198" s="5"/>
      <c r="Q198" s="5"/>
      <c r="R198" s="5"/>
    </row>
    <row r="199" spans="2:18" x14ac:dyDescent="0.2">
      <c r="B199" s="72"/>
      <c r="C199" s="10"/>
      <c r="D199" s="10"/>
      <c r="E199" s="5"/>
      <c r="F199" s="5"/>
      <c r="G199" s="5"/>
      <c r="H199" s="93"/>
      <c r="I199" s="5"/>
      <c r="J199" s="5"/>
      <c r="K199" s="5"/>
      <c r="L199" s="5"/>
      <c r="M199" s="5"/>
      <c r="N199" s="5"/>
      <c r="O199" s="5"/>
      <c r="P199" s="5"/>
      <c r="Q199" s="5"/>
      <c r="R199" s="5"/>
    </row>
    <row r="200" spans="2:18" x14ac:dyDescent="0.2">
      <c r="B200" s="72"/>
      <c r="C200" s="10"/>
      <c r="D200" s="10"/>
      <c r="E200" s="5"/>
      <c r="F200" s="5"/>
      <c r="G200" s="5"/>
      <c r="H200" s="93"/>
      <c r="I200" s="5"/>
      <c r="J200" s="5"/>
      <c r="K200" s="5"/>
      <c r="L200" s="5"/>
      <c r="M200" s="5"/>
      <c r="N200" s="5"/>
      <c r="O200" s="5"/>
      <c r="P200" s="5"/>
      <c r="Q200" s="5"/>
      <c r="R200" s="5"/>
    </row>
    <row r="201" spans="2:18" x14ac:dyDescent="0.2">
      <c r="B201" s="72"/>
      <c r="C201" s="10"/>
      <c r="D201" s="10"/>
      <c r="E201" s="5"/>
      <c r="F201" s="5"/>
      <c r="G201" s="5"/>
      <c r="H201" s="93"/>
      <c r="I201" s="5"/>
      <c r="J201" s="5"/>
      <c r="K201" s="5"/>
      <c r="L201" s="5"/>
      <c r="M201" s="5"/>
      <c r="N201" s="5"/>
      <c r="O201" s="5"/>
      <c r="P201" s="5"/>
      <c r="Q201" s="5"/>
      <c r="R201" s="5"/>
    </row>
    <row r="202" spans="2:18" x14ac:dyDescent="0.2">
      <c r="B202" s="72"/>
      <c r="C202" s="10"/>
      <c r="D202" s="10"/>
      <c r="E202" s="5"/>
      <c r="F202" s="5"/>
      <c r="G202" s="5"/>
      <c r="H202" s="93"/>
      <c r="I202" s="5"/>
      <c r="J202" s="5"/>
      <c r="K202" s="5"/>
      <c r="L202" s="5"/>
      <c r="M202" s="5"/>
      <c r="N202" s="5"/>
      <c r="O202" s="5"/>
      <c r="P202" s="5"/>
      <c r="Q202" s="5"/>
      <c r="R202" s="5"/>
    </row>
    <row r="203" spans="2:18" x14ac:dyDescent="0.2">
      <c r="B203" s="72"/>
      <c r="C203" s="10"/>
      <c r="D203" s="10"/>
      <c r="E203" s="5"/>
      <c r="F203" s="5"/>
      <c r="G203" s="5"/>
      <c r="H203" s="93"/>
      <c r="I203" s="5"/>
      <c r="J203" s="5"/>
      <c r="K203" s="5"/>
      <c r="L203" s="5"/>
      <c r="M203" s="5"/>
      <c r="N203" s="5"/>
      <c r="O203" s="5"/>
      <c r="P203" s="5"/>
      <c r="Q203" s="5"/>
      <c r="R203" s="5"/>
    </row>
    <row r="204" spans="2:18" x14ac:dyDescent="0.2">
      <c r="B204" s="72"/>
      <c r="C204" s="10"/>
      <c r="D204" s="10"/>
      <c r="E204" s="5"/>
      <c r="F204" s="5"/>
      <c r="G204" s="5"/>
      <c r="H204" s="93"/>
      <c r="I204" s="5"/>
      <c r="J204" s="5"/>
      <c r="K204" s="5"/>
      <c r="L204" s="5"/>
      <c r="M204" s="5"/>
      <c r="N204" s="5"/>
      <c r="O204" s="5"/>
      <c r="P204" s="5"/>
      <c r="Q204" s="5"/>
      <c r="R204" s="5"/>
    </row>
    <row r="205" spans="2:18" x14ac:dyDescent="0.2">
      <c r="B205" s="72"/>
      <c r="C205" s="10"/>
      <c r="D205" s="10"/>
      <c r="E205" s="5"/>
      <c r="F205" s="5"/>
      <c r="G205" s="5"/>
      <c r="H205" s="93"/>
      <c r="I205" s="5"/>
      <c r="J205" s="5"/>
      <c r="K205" s="5"/>
      <c r="L205" s="5"/>
      <c r="M205" s="5"/>
      <c r="N205" s="5"/>
      <c r="O205" s="5"/>
      <c r="P205" s="5"/>
      <c r="Q205" s="5"/>
      <c r="R205" s="5"/>
    </row>
    <row r="206" spans="2:18" x14ac:dyDescent="0.2">
      <c r="B206" s="72"/>
      <c r="C206" s="10"/>
      <c r="D206" s="10"/>
      <c r="E206" s="5"/>
      <c r="F206" s="5"/>
      <c r="G206" s="5"/>
      <c r="H206" s="93"/>
      <c r="I206" s="5"/>
      <c r="J206" s="5"/>
      <c r="K206" s="5"/>
      <c r="L206" s="5"/>
      <c r="M206" s="5"/>
      <c r="N206" s="5"/>
      <c r="O206" s="5"/>
      <c r="P206" s="5"/>
      <c r="Q206" s="5"/>
      <c r="R206" s="5"/>
    </row>
    <row r="207" spans="2:18" x14ac:dyDescent="0.2">
      <c r="B207" s="72"/>
      <c r="C207" s="10"/>
      <c r="D207" s="10"/>
      <c r="E207" s="5"/>
      <c r="F207" s="5"/>
      <c r="G207" s="5"/>
      <c r="H207" s="93"/>
      <c r="I207" s="5"/>
      <c r="J207" s="5"/>
      <c r="K207" s="5"/>
      <c r="L207" s="5"/>
      <c r="M207" s="5"/>
      <c r="N207" s="5"/>
      <c r="O207" s="5"/>
      <c r="P207" s="5"/>
      <c r="Q207" s="5"/>
      <c r="R207" s="5"/>
    </row>
    <row r="208" spans="2:18" x14ac:dyDescent="0.2">
      <c r="B208" s="72"/>
      <c r="C208" s="10"/>
      <c r="D208" s="10"/>
      <c r="E208" s="5"/>
      <c r="F208" s="5"/>
      <c r="G208" s="5"/>
      <c r="H208" s="93"/>
      <c r="I208" s="5"/>
      <c r="J208" s="5"/>
      <c r="K208" s="5"/>
      <c r="L208" s="5"/>
      <c r="M208" s="5"/>
      <c r="N208" s="5"/>
      <c r="O208" s="5"/>
      <c r="P208" s="5"/>
      <c r="Q208" s="5"/>
      <c r="R208" s="5"/>
    </row>
    <row r="209" spans="2:18" x14ac:dyDescent="0.2">
      <c r="B209" s="72"/>
      <c r="C209" s="10"/>
      <c r="D209" s="10"/>
      <c r="E209" s="5"/>
      <c r="F209" s="5"/>
      <c r="G209" s="5"/>
      <c r="H209" s="93"/>
      <c r="I209" s="5"/>
      <c r="J209" s="5"/>
      <c r="K209" s="5"/>
      <c r="L209" s="5"/>
      <c r="M209" s="5"/>
      <c r="N209" s="5"/>
      <c r="O209" s="5"/>
      <c r="P209" s="5"/>
      <c r="Q209" s="5"/>
      <c r="R209" s="5"/>
    </row>
    <row r="210" spans="2:18" x14ac:dyDescent="0.2">
      <c r="B210" s="72"/>
      <c r="C210" s="10"/>
      <c r="D210" s="10"/>
      <c r="E210" s="5"/>
      <c r="F210" s="5"/>
      <c r="G210" s="5"/>
      <c r="H210" s="93"/>
      <c r="I210" s="5"/>
      <c r="J210" s="5"/>
      <c r="K210" s="5"/>
      <c r="L210" s="5"/>
      <c r="M210" s="5"/>
      <c r="N210" s="5"/>
      <c r="O210" s="5"/>
      <c r="P210" s="5"/>
      <c r="Q210" s="5"/>
      <c r="R210" s="5"/>
    </row>
    <row r="211" spans="2:18" x14ac:dyDescent="0.2">
      <c r="B211" s="72"/>
      <c r="C211" s="10"/>
      <c r="D211" s="10"/>
      <c r="E211" s="5"/>
      <c r="F211" s="5"/>
      <c r="G211" s="5"/>
      <c r="H211" s="93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spans="2:18" x14ac:dyDescent="0.2">
      <c r="B212" s="72"/>
      <c r="C212" s="10"/>
      <c r="D212" s="10"/>
      <c r="E212" s="5"/>
      <c r="F212" s="5"/>
      <c r="G212" s="5"/>
      <c r="H212" s="93"/>
      <c r="I212" s="5"/>
      <c r="J212" s="5"/>
      <c r="K212" s="5"/>
      <c r="L212" s="5"/>
      <c r="M212" s="5"/>
      <c r="N212" s="5"/>
      <c r="O212" s="5"/>
      <c r="P212" s="5"/>
      <c r="Q212" s="5"/>
      <c r="R212" s="5"/>
    </row>
    <row r="213" spans="2:18" x14ac:dyDescent="0.2">
      <c r="B213" s="72"/>
      <c r="C213" s="10"/>
      <c r="D213" s="10"/>
      <c r="E213" s="5"/>
      <c r="F213" s="5"/>
      <c r="G213" s="5"/>
      <c r="H213" s="93"/>
      <c r="I213" s="5"/>
      <c r="J213" s="5"/>
      <c r="K213" s="5"/>
      <c r="L213" s="5"/>
      <c r="M213" s="5"/>
      <c r="N213" s="5"/>
      <c r="O213" s="5"/>
      <c r="P213" s="5"/>
      <c r="Q213" s="5"/>
      <c r="R213" s="5"/>
    </row>
    <row r="214" spans="2:18" x14ac:dyDescent="0.2">
      <c r="B214" s="72"/>
      <c r="C214" s="10"/>
      <c r="D214" s="10"/>
      <c r="E214" s="5"/>
      <c r="F214" s="5"/>
      <c r="G214" s="5"/>
      <c r="H214" s="93"/>
      <c r="I214" s="5"/>
      <c r="J214" s="5"/>
      <c r="K214" s="5"/>
      <c r="L214" s="5"/>
      <c r="M214" s="5"/>
      <c r="N214" s="5"/>
      <c r="O214" s="5"/>
      <c r="P214" s="5"/>
      <c r="Q214" s="5"/>
      <c r="R214" s="5"/>
    </row>
    <row r="215" spans="2:18" x14ac:dyDescent="0.2">
      <c r="B215" s="72"/>
      <c r="C215" s="10"/>
      <c r="D215" s="10"/>
      <c r="E215" s="5"/>
      <c r="F215" s="5"/>
      <c r="G215" s="5"/>
      <c r="H215" s="93"/>
      <c r="I215" s="5"/>
      <c r="J215" s="5"/>
      <c r="K215" s="5"/>
      <c r="L215" s="5"/>
      <c r="M215" s="5"/>
      <c r="N215" s="5"/>
      <c r="O215" s="5"/>
      <c r="P215" s="5"/>
      <c r="Q215" s="5"/>
      <c r="R215" s="5"/>
    </row>
    <row r="216" spans="2:18" x14ac:dyDescent="0.2">
      <c r="B216" s="72"/>
      <c r="C216" s="10"/>
      <c r="D216" s="10"/>
      <c r="E216" s="5"/>
      <c r="F216" s="5"/>
      <c r="G216" s="5"/>
      <c r="H216" s="93"/>
      <c r="I216" s="5"/>
      <c r="J216" s="5"/>
      <c r="K216" s="5"/>
      <c r="L216" s="5"/>
      <c r="M216" s="5"/>
      <c r="N216" s="5"/>
      <c r="O216" s="5"/>
      <c r="P216" s="5"/>
      <c r="Q216" s="5"/>
      <c r="R216" s="5"/>
    </row>
    <row r="217" spans="2:18" x14ac:dyDescent="0.2">
      <c r="B217" s="72"/>
      <c r="C217" s="10"/>
      <c r="D217" s="10"/>
      <c r="E217" s="5"/>
      <c r="F217" s="5"/>
      <c r="G217" s="5"/>
      <c r="H217" s="93"/>
      <c r="I217" s="5"/>
      <c r="J217" s="5"/>
      <c r="K217" s="5"/>
      <c r="L217" s="5"/>
      <c r="M217" s="5"/>
      <c r="N217" s="5"/>
      <c r="O217" s="5"/>
      <c r="P217" s="5"/>
      <c r="Q217" s="5"/>
      <c r="R217" s="5"/>
    </row>
    <row r="218" spans="2:18" x14ac:dyDescent="0.2">
      <c r="B218" s="72"/>
      <c r="C218" s="10"/>
      <c r="D218" s="10"/>
      <c r="E218" s="5"/>
      <c r="F218" s="5"/>
      <c r="G218" s="5"/>
      <c r="H218" s="93"/>
      <c r="I218" s="5"/>
      <c r="J218" s="5"/>
      <c r="K218" s="5"/>
      <c r="L218" s="5"/>
      <c r="M218" s="5"/>
      <c r="N218" s="5"/>
      <c r="O218" s="5"/>
      <c r="P218" s="5"/>
      <c r="Q218" s="5"/>
      <c r="R218" s="5"/>
    </row>
    <row r="219" spans="2:18" x14ac:dyDescent="0.2">
      <c r="B219" s="72"/>
      <c r="C219" s="10"/>
      <c r="D219" s="10"/>
      <c r="E219" s="5"/>
      <c r="F219" s="5"/>
      <c r="G219" s="5"/>
      <c r="H219" s="93"/>
      <c r="I219" s="5"/>
      <c r="J219" s="5"/>
      <c r="K219" s="5"/>
      <c r="L219" s="5"/>
      <c r="M219" s="5"/>
      <c r="N219" s="5"/>
      <c r="O219" s="5"/>
      <c r="P219" s="5"/>
      <c r="Q219" s="5"/>
      <c r="R219" s="5"/>
    </row>
    <row r="220" spans="2:18" x14ac:dyDescent="0.2">
      <c r="B220" s="72"/>
      <c r="C220" s="10"/>
      <c r="D220" s="10"/>
      <c r="E220" s="5"/>
      <c r="F220" s="5"/>
      <c r="G220" s="5"/>
      <c r="H220" s="93"/>
      <c r="I220" s="5"/>
      <c r="J220" s="5"/>
      <c r="K220" s="5"/>
      <c r="L220" s="5"/>
      <c r="M220" s="5"/>
      <c r="N220" s="5"/>
      <c r="O220" s="5"/>
      <c r="P220" s="5"/>
      <c r="Q220" s="5"/>
      <c r="R220" s="5"/>
    </row>
    <row r="221" spans="2:18" x14ac:dyDescent="0.2">
      <c r="B221" s="72"/>
      <c r="C221" s="10"/>
      <c r="D221" s="10"/>
      <c r="E221" s="5"/>
      <c r="F221" s="5"/>
      <c r="G221" s="5"/>
      <c r="H221" s="93"/>
      <c r="I221" s="5"/>
      <c r="J221" s="5"/>
      <c r="K221" s="5"/>
      <c r="L221" s="5"/>
      <c r="M221" s="5"/>
      <c r="N221" s="5"/>
      <c r="O221" s="5"/>
      <c r="P221" s="5"/>
      <c r="Q221" s="5"/>
      <c r="R221" s="5"/>
    </row>
    <row r="222" spans="2:18" x14ac:dyDescent="0.2">
      <c r="B222" s="72"/>
      <c r="C222" s="10"/>
      <c r="D222" s="10"/>
      <c r="E222" s="5"/>
      <c r="F222" s="5"/>
      <c r="G222" s="5"/>
      <c r="H222" s="93"/>
      <c r="I222" s="5"/>
      <c r="J222" s="5"/>
      <c r="K222" s="5"/>
      <c r="L222" s="5"/>
      <c r="M222" s="5"/>
      <c r="N222" s="5"/>
      <c r="O222" s="5"/>
      <c r="P222" s="5"/>
      <c r="Q222" s="5"/>
      <c r="R222" s="5"/>
    </row>
    <row r="223" spans="2:18" x14ac:dyDescent="0.2">
      <c r="B223" s="72"/>
      <c r="C223" s="10"/>
      <c r="D223" s="10"/>
      <c r="E223" s="5"/>
      <c r="F223" s="5"/>
      <c r="G223" s="5"/>
      <c r="H223" s="93"/>
      <c r="I223" s="5"/>
      <c r="J223" s="5"/>
      <c r="K223" s="5"/>
      <c r="L223" s="5"/>
      <c r="M223" s="5"/>
      <c r="N223" s="5"/>
      <c r="O223" s="5"/>
      <c r="P223" s="5"/>
      <c r="Q223" s="5"/>
      <c r="R223" s="5"/>
    </row>
    <row r="224" spans="2:18" x14ac:dyDescent="0.2">
      <c r="B224" s="72"/>
      <c r="C224" s="10"/>
      <c r="D224" s="10"/>
      <c r="E224" s="5"/>
      <c r="F224" s="5"/>
      <c r="G224" s="5"/>
      <c r="H224" s="93"/>
      <c r="I224" s="5"/>
      <c r="J224" s="5"/>
      <c r="K224" s="5"/>
      <c r="L224" s="5"/>
      <c r="M224" s="5"/>
      <c r="N224" s="5"/>
      <c r="O224" s="5"/>
      <c r="P224" s="5"/>
      <c r="Q224" s="5"/>
      <c r="R224" s="5"/>
    </row>
    <row r="225" spans="2:18" x14ac:dyDescent="0.2">
      <c r="B225" s="72"/>
      <c r="C225" s="10"/>
      <c r="D225" s="10"/>
      <c r="E225" s="5"/>
      <c r="F225" s="5"/>
      <c r="G225" s="5"/>
      <c r="H225" s="93"/>
      <c r="I225" s="5"/>
      <c r="J225" s="5"/>
      <c r="K225" s="5"/>
      <c r="L225" s="5"/>
      <c r="M225" s="5"/>
      <c r="N225" s="5"/>
      <c r="O225" s="5"/>
      <c r="P225" s="5"/>
      <c r="Q225" s="5"/>
      <c r="R225" s="5"/>
    </row>
    <row r="226" spans="2:18" x14ac:dyDescent="0.2">
      <c r="B226" s="72"/>
      <c r="C226" s="10"/>
      <c r="D226" s="10"/>
      <c r="E226" s="5"/>
      <c r="F226" s="5"/>
      <c r="G226" s="5"/>
      <c r="H226" s="93"/>
      <c r="I226" s="5"/>
      <c r="J226" s="5"/>
      <c r="K226" s="5"/>
      <c r="L226" s="5"/>
      <c r="M226" s="5"/>
      <c r="N226" s="5"/>
      <c r="O226" s="5"/>
      <c r="P226" s="5"/>
      <c r="Q226" s="5"/>
      <c r="R226" s="5"/>
    </row>
    <row r="227" spans="2:18" x14ac:dyDescent="0.2">
      <c r="B227" s="72"/>
      <c r="C227" s="10"/>
      <c r="D227" s="10"/>
      <c r="E227" s="5"/>
      <c r="F227" s="5"/>
      <c r="G227" s="5"/>
      <c r="H227" s="93"/>
      <c r="I227" s="5"/>
      <c r="J227" s="5"/>
      <c r="K227" s="5"/>
      <c r="L227" s="5"/>
      <c r="M227" s="5"/>
      <c r="N227" s="5"/>
      <c r="O227" s="5"/>
      <c r="P227" s="5"/>
      <c r="Q227" s="5"/>
      <c r="R227" s="5"/>
    </row>
    <row r="228" spans="2:18" x14ac:dyDescent="0.2">
      <c r="B228" s="72"/>
      <c r="C228" s="10"/>
      <c r="D228" s="10"/>
      <c r="E228" s="5"/>
      <c r="F228" s="5"/>
      <c r="G228" s="5"/>
      <c r="H228" s="93"/>
      <c r="I228" s="5"/>
      <c r="J228" s="5"/>
      <c r="K228" s="5"/>
      <c r="L228" s="5"/>
      <c r="M228" s="5"/>
      <c r="N228" s="5"/>
      <c r="O228" s="5"/>
      <c r="P228" s="5"/>
      <c r="Q228" s="5"/>
      <c r="R228" s="5"/>
    </row>
    <row r="229" spans="2:18" x14ac:dyDescent="0.2">
      <c r="B229" s="72"/>
      <c r="C229" s="10"/>
      <c r="D229" s="10"/>
      <c r="E229" s="5"/>
      <c r="F229" s="5"/>
      <c r="G229" s="5"/>
      <c r="H229" s="93"/>
      <c r="I229" s="5"/>
      <c r="J229" s="5"/>
      <c r="K229" s="5"/>
      <c r="L229" s="5"/>
      <c r="M229" s="5"/>
      <c r="N229" s="5"/>
      <c r="O229" s="5"/>
      <c r="P229" s="5"/>
      <c r="Q229" s="5"/>
      <c r="R229" s="5"/>
    </row>
    <row r="230" spans="2:18" x14ac:dyDescent="0.2">
      <c r="B230" s="72"/>
      <c r="C230" s="10"/>
      <c r="D230" s="10"/>
      <c r="E230" s="5"/>
      <c r="F230" s="5"/>
      <c r="G230" s="5"/>
      <c r="H230" s="93"/>
      <c r="I230" s="5"/>
      <c r="J230" s="5"/>
      <c r="K230" s="5"/>
      <c r="L230" s="5"/>
      <c r="M230" s="5"/>
      <c r="N230" s="5"/>
      <c r="O230" s="5"/>
      <c r="P230" s="5"/>
      <c r="Q230" s="5"/>
      <c r="R230" s="5"/>
    </row>
    <row r="231" spans="2:18" x14ac:dyDescent="0.2">
      <c r="B231" s="72"/>
      <c r="C231" s="10"/>
      <c r="D231" s="10"/>
      <c r="E231" s="5"/>
      <c r="F231" s="5"/>
      <c r="G231" s="5"/>
      <c r="H231" s="93"/>
      <c r="I231" s="5"/>
      <c r="J231" s="5"/>
      <c r="K231" s="5"/>
      <c r="L231" s="5"/>
      <c r="M231" s="5"/>
      <c r="N231" s="5"/>
      <c r="O231" s="5"/>
      <c r="P231" s="5"/>
      <c r="Q231" s="5"/>
      <c r="R231" s="5"/>
    </row>
    <row r="232" spans="2:18" x14ac:dyDescent="0.2">
      <c r="B232" s="72"/>
      <c r="C232" s="10"/>
      <c r="D232" s="10"/>
      <c r="E232" s="5"/>
      <c r="F232" s="5"/>
      <c r="G232" s="5"/>
      <c r="H232" s="93"/>
      <c r="I232" s="5"/>
      <c r="J232" s="5"/>
      <c r="K232" s="5"/>
      <c r="L232" s="5"/>
      <c r="M232" s="5"/>
      <c r="N232" s="5"/>
      <c r="O232" s="5"/>
      <c r="P232" s="5"/>
      <c r="Q232" s="5"/>
      <c r="R232" s="5"/>
    </row>
    <row r="233" spans="2:18" x14ac:dyDescent="0.2">
      <c r="B233" s="72"/>
      <c r="C233" s="10"/>
      <c r="D233" s="10"/>
      <c r="E233" s="5"/>
      <c r="F233" s="5"/>
      <c r="G233" s="5"/>
      <c r="H233" s="93"/>
      <c r="I233" s="5"/>
      <c r="J233" s="5"/>
      <c r="K233" s="5"/>
      <c r="L233" s="5"/>
      <c r="M233" s="5"/>
      <c r="N233" s="5"/>
      <c r="O233" s="5"/>
      <c r="P233" s="5"/>
      <c r="Q233" s="5"/>
      <c r="R233" s="5"/>
    </row>
    <row r="234" spans="2:18" x14ac:dyDescent="0.2">
      <c r="B234" s="72"/>
      <c r="C234" s="10"/>
      <c r="D234" s="10"/>
      <c r="E234" s="5"/>
      <c r="F234" s="5"/>
      <c r="G234" s="5"/>
      <c r="H234" s="93"/>
      <c r="I234" s="5"/>
      <c r="J234" s="5"/>
      <c r="K234" s="5"/>
      <c r="L234" s="5"/>
      <c r="M234" s="5"/>
      <c r="N234" s="5"/>
      <c r="O234" s="5"/>
      <c r="P234" s="5"/>
      <c r="Q234" s="5"/>
      <c r="R234" s="5"/>
    </row>
    <row r="235" spans="2:18" x14ac:dyDescent="0.2">
      <c r="B235" s="72"/>
      <c r="C235" s="10"/>
      <c r="D235" s="10"/>
      <c r="E235" s="5"/>
      <c r="F235" s="5"/>
      <c r="G235" s="5"/>
      <c r="H235" s="93"/>
      <c r="I235" s="5"/>
      <c r="J235" s="5"/>
      <c r="K235" s="5"/>
      <c r="L235" s="5"/>
      <c r="M235" s="5"/>
      <c r="N235" s="5"/>
      <c r="O235" s="5"/>
      <c r="P235" s="5"/>
      <c r="Q235" s="5"/>
      <c r="R235" s="5"/>
    </row>
    <row r="236" spans="2:18" x14ac:dyDescent="0.2">
      <c r="B236" s="72"/>
      <c r="C236" s="10"/>
      <c r="D236" s="10"/>
      <c r="E236" s="5"/>
      <c r="F236" s="5"/>
      <c r="G236" s="5"/>
      <c r="H236" s="93"/>
      <c r="I236" s="5"/>
      <c r="J236" s="5"/>
      <c r="K236" s="5"/>
      <c r="L236" s="5"/>
      <c r="M236" s="5"/>
      <c r="N236" s="5"/>
      <c r="O236" s="5"/>
      <c r="P236" s="5"/>
      <c r="Q236" s="5"/>
      <c r="R236" s="5"/>
    </row>
    <row r="237" spans="2:18" x14ac:dyDescent="0.2">
      <c r="B237" s="72"/>
      <c r="C237" s="10"/>
      <c r="D237" s="10"/>
      <c r="E237" s="5"/>
      <c r="F237" s="5"/>
      <c r="G237" s="5"/>
      <c r="H237" s="93"/>
      <c r="I237" s="5"/>
      <c r="J237" s="5"/>
      <c r="K237" s="5"/>
      <c r="L237" s="5"/>
      <c r="M237" s="5"/>
      <c r="N237" s="5"/>
      <c r="O237" s="5"/>
      <c r="P237" s="5"/>
      <c r="Q237" s="5"/>
      <c r="R237" s="5"/>
    </row>
    <row r="238" spans="2:18" x14ac:dyDescent="0.2">
      <c r="B238" s="72"/>
      <c r="C238" s="10"/>
      <c r="D238" s="10"/>
      <c r="E238" s="5"/>
      <c r="F238" s="5"/>
      <c r="G238" s="5"/>
      <c r="H238" s="93"/>
      <c r="I238" s="5"/>
      <c r="J238" s="5"/>
      <c r="K238" s="5"/>
      <c r="L238" s="5"/>
      <c r="M238" s="5"/>
      <c r="N238" s="5"/>
      <c r="O238" s="5"/>
      <c r="P238" s="5"/>
      <c r="Q238" s="5"/>
      <c r="R238" s="5"/>
    </row>
    <row r="239" spans="2:18" x14ac:dyDescent="0.2">
      <c r="B239" s="72"/>
      <c r="C239" s="10"/>
      <c r="D239" s="10"/>
      <c r="E239" s="5"/>
      <c r="F239" s="5"/>
      <c r="G239" s="5"/>
      <c r="H239" s="93"/>
      <c r="I239" s="5"/>
      <c r="J239" s="5"/>
      <c r="K239" s="5"/>
      <c r="L239" s="5"/>
      <c r="M239" s="5"/>
      <c r="N239" s="5"/>
      <c r="O239" s="5"/>
      <c r="P239" s="5"/>
      <c r="Q239" s="5"/>
      <c r="R239" s="5"/>
    </row>
    <row r="240" spans="2:18" x14ac:dyDescent="0.2">
      <c r="B240" s="72"/>
      <c r="C240" s="10"/>
      <c r="D240" s="10"/>
      <c r="E240" s="5"/>
      <c r="F240" s="5"/>
      <c r="G240" s="5"/>
      <c r="H240" s="93"/>
      <c r="I240" s="5"/>
      <c r="J240" s="5"/>
      <c r="K240" s="5"/>
      <c r="L240" s="5"/>
      <c r="M240" s="5"/>
      <c r="N240" s="5"/>
      <c r="O240" s="5"/>
      <c r="P240" s="5"/>
      <c r="Q240" s="5"/>
      <c r="R240" s="5"/>
    </row>
    <row r="241" spans="2:18" x14ac:dyDescent="0.2">
      <c r="B241" s="72"/>
      <c r="C241" s="10"/>
      <c r="D241" s="10"/>
      <c r="E241" s="5"/>
      <c r="F241" s="5"/>
      <c r="G241" s="5"/>
      <c r="H241" s="93"/>
      <c r="I241" s="5"/>
      <c r="J241" s="5"/>
      <c r="K241" s="5"/>
      <c r="L241" s="5"/>
      <c r="M241" s="5"/>
      <c r="N241" s="5"/>
      <c r="O241" s="5"/>
      <c r="P241" s="5"/>
      <c r="Q241" s="5"/>
      <c r="R241" s="5"/>
    </row>
    <row r="242" spans="2:18" x14ac:dyDescent="0.2">
      <c r="B242" s="72"/>
      <c r="C242" s="10"/>
      <c r="D242" s="10"/>
      <c r="E242" s="5"/>
      <c r="F242" s="5"/>
      <c r="G242" s="5"/>
      <c r="H242" s="93"/>
      <c r="I242" s="5"/>
      <c r="J242" s="5"/>
      <c r="K242" s="5"/>
      <c r="L242" s="5"/>
      <c r="M242" s="5"/>
      <c r="N242" s="5"/>
      <c r="O242" s="5"/>
      <c r="P242" s="5"/>
      <c r="Q242" s="5"/>
      <c r="R242" s="5"/>
    </row>
    <row r="243" spans="2:18" x14ac:dyDescent="0.2">
      <c r="B243" s="72"/>
      <c r="C243" s="10"/>
      <c r="D243" s="10"/>
      <c r="E243" s="5"/>
      <c r="F243" s="5"/>
      <c r="G243" s="5"/>
      <c r="H243" s="93"/>
      <c r="I243" s="5"/>
      <c r="J243" s="5"/>
      <c r="K243" s="5"/>
      <c r="L243" s="5"/>
      <c r="M243" s="5"/>
      <c r="N243" s="5"/>
      <c r="O243" s="5"/>
      <c r="P243" s="5"/>
      <c r="Q243" s="5"/>
      <c r="R243" s="5"/>
    </row>
    <row r="244" spans="2:18" x14ac:dyDescent="0.2">
      <c r="B244" s="72"/>
      <c r="C244" s="10"/>
      <c r="D244" s="10"/>
      <c r="E244" s="5"/>
      <c r="F244" s="5"/>
      <c r="G244" s="5"/>
      <c r="H244" s="93"/>
      <c r="I244" s="5"/>
      <c r="J244" s="5"/>
      <c r="K244" s="5"/>
      <c r="L244" s="5"/>
      <c r="M244" s="5"/>
      <c r="N244" s="5"/>
      <c r="O244" s="5"/>
      <c r="P244" s="5"/>
      <c r="Q244" s="5"/>
      <c r="R244" s="5"/>
    </row>
    <row r="245" spans="2:18" x14ac:dyDescent="0.2">
      <c r="B245" s="72"/>
      <c r="C245" s="10"/>
      <c r="D245" s="10"/>
      <c r="E245" s="5"/>
      <c r="F245" s="5"/>
      <c r="G245" s="5"/>
      <c r="H245" s="93"/>
      <c r="I245" s="5"/>
      <c r="J245" s="5"/>
      <c r="K245" s="5"/>
      <c r="L245" s="5"/>
      <c r="M245" s="5"/>
      <c r="N245" s="5"/>
      <c r="O245" s="5"/>
      <c r="P245" s="5"/>
      <c r="Q245" s="5"/>
      <c r="R245" s="5"/>
    </row>
    <row r="246" spans="2:18" x14ac:dyDescent="0.2">
      <c r="B246" s="72"/>
      <c r="C246" s="10"/>
      <c r="D246" s="10"/>
      <c r="E246" s="5"/>
      <c r="F246" s="5"/>
      <c r="G246" s="5"/>
      <c r="H246" s="93"/>
      <c r="I246" s="5"/>
      <c r="J246" s="5"/>
      <c r="K246" s="5"/>
      <c r="L246" s="5"/>
      <c r="M246" s="5"/>
      <c r="N246" s="5"/>
      <c r="O246" s="5"/>
      <c r="P246" s="5"/>
      <c r="Q246" s="5"/>
      <c r="R246" s="5"/>
    </row>
    <row r="247" spans="2:18" x14ac:dyDescent="0.2">
      <c r="B247" s="72"/>
      <c r="C247" s="10"/>
      <c r="D247" s="10"/>
      <c r="E247" s="5"/>
      <c r="F247" s="5"/>
      <c r="G247" s="5"/>
      <c r="H247" s="93"/>
      <c r="I247" s="5"/>
      <c r="J247" s="5"/>
      <c r="K247" s="5"/>
      <c r="L247" s="5"/>
      <c r="M247" s="5"/>
      <c r="N247" s="5"/>
      <c r="O247" s="5"/>
      <c r="P247" s="5"/>
      <c r="Q247" s="5"/>
      <c r="R247" s="5"/>
    </row>
    <row r="248" spans="2:18" x14ac:dyDescent="0.2">
      <c r="B248" s="72"/>
      <c r="C248" s="10"/>
      <c r="D248" s="10"/>
      <c r="E248" s="5"/>
      <c r="F248" s="5"/>
      <c r="G248" s="5"/>
      <c r="H248" s="93"/>
      <c r="I248" s="5"/>
      <c r="J248" s="5"/>
      <c r="K248" s="5"/>
      <c r="L248" s="5"/>
      <c r="M248" s="5"/>
      <c r="N248" s="5"/>
      <c r="O248" s="5"/>
      <c r="P248" s="5"/>
      <c r="Q248" s="5"/>
      <c r="R248" s="5"/>
    </row>
    <row r="249" spans="2:18" x14ac:dyDescent="0.2">
      <c r="B249" s="72"/>
      <c r="C249" s="10"/>
      <c r="D249" s="10"/>
      <c r="E249" s="5"/>
      <c r="F249" s="5"/>
      <c r="G249" s="5"/>
      <c r="H249" s="93"/>
      <c r="I249" s="5"/>
      <c r="J249" s="5"/>
      <c r="K249" s="5"/>
      <c r="L249" s="5"/>
      <c r="M249" s="5"/>
      <c r="N249" s="5"/>
      <c r="O249" s="5"/>
      <c r="P249" s="5"/>
      <c r="Q249" s="5"/>
      <c r="R249" s="5"/>
    </row>
    <row r="250" spans="2:18" x14ac:dyDescent="0.2">
      <c r="B250" s="72"/>
      <c r="C250" s="10"/>
      <c r="D250" s="10"/>
      <c r="E250" s="5"/>
      <c r="F250" s="5"/>
      <c r="G250" s="5"/>
      <c r="H250" s="93"/>
      <c r="I250" s="5"/>
      <c r="J250" s="5"/>
      <c r="K250" s="5"/>
      <c r="L250" s="5"/>
      <c r="M250" s="5"/>
      <c r="N250" s="5"/>
      <c r="O250" s="5"/>
      <c r="P250" s="5"/>
      <c r="Q250" s="5"/>
      <c r="R250" s="5"/>
    </row>
    <row r="251" spans="2:18" x14ac:dyDescent="0.2">
      <c r="B251" s="72"/>
      <c r="C251" s="10"/>
      <c r="D251" s="10"/>
      <c r="E251" s="5"/>
      <c r="F251" s="5"/>
      <c r="G251" s="5"/>
      <c r="H251" s="93"/>
      <c r="I251" s="5"/>
      <c r="J251" s="5"/>
      <c r="K251" s="5"/>
      <c r="L251" s="5"/>
      <c r="M251" s="5"/>
      <c r="N251" s="5"/>
      <c r="O251" s="5"/>
      <c r="P251" s="5"/>
      <c r="Q251" s="5"/>
      <c r="R251" s="5"/>
    </row>
    <row r="252" spans="2:18" x14ac:dyDescent="0.2">
      <c r="B252" s="72"/>
      <c r="C252" s="10"/>
      <c r="D252" s="10"/>
      <c r="E252" s="5"/>
      <c r="F252" s="5"/>
      <c r="G252" s="5"/>
      <c r="H252" s="93"/>
      <c r="I252" s="5"/>
      <c r="J252" s="5"/>
      <c r="K252" s="5"/>
      <c r="L252" s="5"/>
      <c r="M252" s="5"/>
      <c r="N252" s="5"/>
      <c r="O252" s="5"/>
      <c r="P252" s="5"/>
      <c r="Q252" s="5"/>
      <c r="R252" s="5"/>
    </row>
    <row r="253" spans="2:18" x14ac:dyDescent="0.2">
      <c r="B253" s="72"/>
      <c r="C253" s="10"/>
      <c r="D253" s="10"/>
      <c r="E253" s="5"/>
      <c r="F253" s="5"/>
      <c r="G253" s="5"/>
      <c r="H253" s="93"/>
      <c r="I253" s="5"/>
      <c r="J253" s="5"/>
      <c r="K253" s="5"/>
      <c r="L253" s="5"/>
      <c r="M253" s="5"/>
      <c r="N253" s="5"/>
      <c r="O253" s="5"/>
      <c r="P253" s="5"/>
      <c r="Q253" s="5"/>
      <c r="R253" s="5"/>
    </row>
    <row r="254" spans="2:18" x14ac:dyDescent="0.2">
      <c r="B254" s="72"/>
      <c r="C254" s="10"/>
      <c r="D254" s="10"/>
      <c r="E254" s="5"/>
      <c r="F254" s="5"/>
      <c r="G254" s="5"/>
      <c r="H254" s="93"/>
      <c r="I254" s="5"/>
      <c r="J254" s="5"/>
      <c r="K254" s="5"/>
      <c r="L254" s="5"/>
      <c r="M254" s="5"/>
      <c r="N254" s="5"/>
      <c r="O254" s="5"/>
      <c r="P254" s="5"/>
      <c r="Q254" s="5"/>
      <c r="R254" s="5"/>
    </row>
    <row r="255" spans="2:18" x14ac:dyDescent="0.2">
      <c r="B255" s="72"/>
      <c r="C255" s="10"/>
      <c r="D255" s="10"/>
      <c r="E255" s="5"/>
      <c r="F255" s="5"/>
      <c r="G255" s="5"/>
      <c r="H255" s="93"/>
      <c r="I255" s="5"/>
      <c r="J255" s="5"/>
      <c r="K255" s="5"/>
      <c r="L255" s="5"/>
      <c r="M255" s="5"/>
      <c r="N255" s="5"/>
      <c r="O255" s="5"/>
      <c r="P255" s="5"/>
      <c r="Q255" s="5"/>
      <c r="R255" s="5"/>
    </row>
    <row r="256" spans="2:18" x14ac:dyDescent="0.2">
      <c r="B256" s="72"/>
      <c r="C256" s="10"/>
      <c r="D256" s="10"/>
      <c r="E256" s="5"/>
      <c r="F256" s="5"/>
      <c r="G256" s="5"/>
      <c r="H256" s="93"/>
      <c r="I256" s="5"/>
      <c r="J256" s="5"/>
      <c r="K256" s="5"/>
      <c r="L256" s="5"/>
      <c r="M256" s="5"/>
      <c r="N256" s="5"/>
      <c r="O256" s="5"/>
      <c r="P256" s="5"/>
      <c r="Q256" s="5"/>
      <c r="R256" s="5"/>
    </row>
    <row r="257" spans="2:18" x14ac:dyDescent="0.2">
      <c r="B257" s="72"/>
      <c r="C257" s="10"/>
      <c r="D257" s="10"/>
      <c r="E257" s="5"/>
      <c r="F257" s="5"/>
      <c r="G257" s="5"/>
      <c r="H257" s="93"/>
      <c r="I257" s="5"/>
      <c r="J257" s="5"/>
      <c r="K257" s="5"/>
      <c r="L257" s="5"/>
      <c r="M257" s="5"/>
      <c r="N257" s="5"/>
      <c r="O257" s="5"/>
      <c r="P257" s="5"/>
      <c r="Q257" s="5"/>
      <c r="R257" s="5"/>
    </row>
    <row r="258" spans="2:18" x14ac:dyDescent="0.2">
      <c r="B258" s="72"/>
      <c r="C258" s="10"/>
      <c r="D258" s="10"/>
      <c r="E258" s="5"/>
      <c r="F258" s="5"/>
      <c r="G258" s="5"/>
      <c r="H258" s="93"/>
      <c r="I258" s="5"/>
      <c r="J258" s="5"/>
      <c r="K258" s="5"/>
      <c r="L258" s="5"/>
      <c r="M258" s="5"/>
      <c r="N258" s="5"/>
      <c r="O258" s="5"/>
      <c r="P258" s="5"/>
      <c r="Q258" s="5"/>
      <c r="R258" s="5"/>
    </row>
    <row r="259" spans="2:18" x14ac:dyDescent="0.2">
      <c r="B259" s="72"/>
      <c r="C259" s="10"/>
      <c r="D259" s="10"/>
      <c r="E259" s="5"/>
      <c r="F259" s="5"/>
      <c r="G259" s="5"/>
      <c r="H259" s="93"/>
      <c r="I259" s="5"/>
      <c r="J259" s="5"/>
      <c r="K259" s="5"/>
      <c r="L259" s="5"/>
      <c r="M259" s="5"/>
      <c r="N259" s="5"/>
      <c r="O259" s="5"/>
      <c r="P259" s="5"/>
      <c r="Q259" s="5"/>
      <c r="R259" s="5"/>
    </row>
    <row r="260" spans="2:18" x14ac:dyDescent="0.2">
      <c r="B260" s="72"/>
      <c r="C260" s="10"/>
      <c r="D260" s="10"/>
      <c r="E260" s="5"/>
      <c r="F260" s="5"/>
      <c r="G260" s="5"/>
      <c r="H260" s="93"/>
      <c r="I260" s="5"/>
      <c r="J260" s="5"/>
      <c r="K260" s="5"/>
      <c r="L260" s="5"/>
      <c r="M260" s="5"/>
      <c r="N260" s="5"/>
      <c r="O260" s="5"/>
      <c r="P260" s="5"/>
      <c r="Q260" s="5"/>
      <c r="R260" s="5"/>
    </row>
    <row r="261" spans="2:18" x14ac:dyDescent="0.2">
      <c r="B261" s="72"/>
      <c r="C261" s="10"/>
      <c r="D261" s="10"/>
      <c r="E261" s="5"/>
      <c r="F261" s="5"/>
      <c r="G261" s="5"/>
      <c r="H261" s="93"/>
      <c r="I261" s="5"/>
      <c r="J261" s="5"/>
      <c r="K261" s="5"/>
      <c r="L261" s="5"/>
      <c r="M261" s="5"/>
      <c r="N261" s="5"/>
      <c r="O261" s="5"/>
      <c r="P261" s="5"/>
      <c r="Q261" s="5"/>
      <c r="R261" s="5"/>
    </row>
    <row r="262" spans="2:18" x14ac:dyDescent="0.2">
      <c r="B262" s="72"/>
      <c r="C262" s="10"/>
      <c r="D262" s="10"/>
      <c r="E262" s="5"/>
      <c r="F262" s="5"/>
      <c r="G262" s="5"/>
      <c r="H262" s="93"/>
      <c r="I262" s="5"/>
      <c r="J262" s="5"/>
      <c r="K262" s="5"/>
      <c r="L262" s="5"/>
      <c r="M262" s="5"/>
      <c r="N262" s="5"/>
      <c r="O262" s="5"/>
      <c r="P262" s="5"/>
      <c r="Q262" s="5"/>
      <c r="R262" s="5"/>
    </row>
    <row r="263" spans="2:18" x14ac:dyDescent="0.2">
      <c r="B263" s="72"/>
      <c r="C263" s="10"/>
      <c r="D263" s="10"/>
      <c r="E263" s="5"/>
      <c r="F263" s="5"/>
      <c r="G263" s="5"/>
      <c r="H263" s="93"/>
      <c r="I263" s="5"/>
      <c r="J263" s="5"/>
      <c r="K263" s="5"/>
      <c r="L263" s="5"/>
      <c r="M263" s="5"/>
      <c r="N263" s="5"/>
      <c r="O263" s="5"/>
      <c r="P263" s="5"/>
      <c r="Q263" s="5"/>
      <c r="R263" s="5"/>
    </row>
    <row r="264" spans="2:18" x14ac:dyDescent="0.2">
      <c r="B264" s="72"/>
      <c r="C264" s="10"/>
      <c r="D264" s="10"/>
      <c r="E264" s="5"/>
      <c r="F264" s="5"/>
      <c r="G264" s="5"/>
      <c r="H264" s="93"/>
      <c r="I264" s="5"/>
      <c r="J264" s="5"/>
      <c r="K264" s="5"/>
      <c r="L264" s="5"/>
      <c r="M264" s="5"/>
      <c r="N264" s="5"/>
      <c r="O264" s="5"/>
      <c r="P264" s="5"/>
      <c r="Q264" s="5"/>
      <c r="R264" s="5"/>
    </row>
    <row r="265" spans="2:18" x14ac:dyDescent="0.2">
      <c r="B265" s="72"/>
      <c r="C265" s="10"/>
      <c r="D265" s="10"/>
      <c r="E265" s="5"/>
      <c r="F265" s="5"/>
      <c r="G265" s="5"/>
      <c r="H265" s="93"/>
      <c r="I265" s="5"/>
      <c r="J265" s="5"/>
      <c r="K265" s="5"/>
      <c r="L265" s="5"/>
      <c r="M265" s="5"/>
      <c r="N265" s="5"/>
      <c r="O265" s="5"/>
      <c r="P265" s="5"/>
      <c r="Q265" s="5"/>
      <c r="R265" s="5"/>
    </row>
    <row r="266" spans="2:18" x14ac:dyDescent="0.2">
      <c r="B266" s="72"/>
      <c r="C266" s="10"/>
      <c r="D266" s="10"/>
      <c r="E266" s="5"/>
      <c r="F266" s="5"/>
      <c r="G266" s="5"/>
      <c r="H266" s="93"/>
      <c r="I266" s="5"/>
      <c r="J266" s="5"/>
      <c r="K266" s="5"/>
      <c r="L266" s="5"/>
      <c r="M266" s="5"/>
      <c r="N266" s="5"/>
      <c r="O266" s="5"/>
      <c r="P266" s="5"/>
      <c r="Q266" s="5"/>
      <c r="R266" s="5"/>
    </row>
    <row r="267" spans="2:18" x14ac:dyDescent="0.2">
      <c r="B267" s="72"/>
      <c r="C267" s="10"/>
      <c r="D267" s="10"/>
      <c r="E267" s="5"/>
      <c r="F267" s="5"/>
      <c r="G267" s="5"/>
      <c r="H267" s="93"/>
      <c r="I267" s="5"/>
      <c r="J267" s="5"/>
      <c r="K267" s="5"/>
      <c r="L267" s="5"/>
      <c r="M267" s="5"/>
      <c r="N267" s="5"/>
      <c r="O267" s="5"/>
      <c r="P267" s="5"/>
      <c r="Q267" s="5"/>
      <c r="R267" s="5"/>
    </row>
    <row r="268" spans="2:18" x14ac:dyDescent="0.2">
      <c r="B268" s="72"/>
      <c r="C268" s="10"/>
      <c r="D268" s="10"/>
      <c r="E268" s="5"/>
      <c r="F268" s="5"/>
      <c r="G268" s="5"/>
      <c r="H268" s="93"/>
      <c r="I268" s="5"/>
      <c r="J268" s="5"/>
      <c r="K268" s="5"/>
      <c r="L268" s="5"/>
      <c r="M268" s="5"/>
      <c r="N268" s="5"/>
      <c r="O268" s="5"/>
      <c r="P268" s="5"/>
      <c r="Q268" s="5"/>
      <c r="R268" s="5"/>
    </row>
    <row r="269" spans="2:18" x14ac:dyDescent="0.2">
      <c r="B269" s="72"/>
      <c r="C269" s="10"/>
      <c r="D269" s="10"/>
      <c r="E269" s="5"/>
      <c r="F269" s="5"/>
      <c r="G269" s="5"/>
      <c r="H269" s="93"/>
      <c r="I269" s="5"/>
      <c r="J269" s="5"/>
      <c r="K269" s="5"/>
      <c r="L269" s="5"/>
      <c r="M269" s="5"/>
      <c r="N269" s="5"/>
      <c r="O269" s="5"/>
      <c r="P269" s="5"/>
      <c r="Q269" s="5"/>
      <c r="R269" s="5"/>
    </row>
    <row r="270" spans="2:18" x14ac:dyDescent="0.2">
      <c r="B270" s="72"/>
      <c r="C270" s="10"/>
      <c r="D270" s="10"/>
      <c r="E270" s="5"/>
      <c r="F270" s="5"/>
      <c r="G270" s="5"/>
      <c r="H270" s="93"/>
      <c r="I270" s="5"/>
      <c r="J270" s="5"/>
      <c r="K270" s="5"/>
      <c r="L270" s="5"/>
      <c r="M270" s="5"/>
      <c r="N270" s="5"/>
      <c r="O270" s="5"/>
      <c r="P270" s="5"/>
      <c r="Q270" s="5"/>
      <c r="R270" s="5"/>
    </row>
    <row r="271" spans="2:18" x14ac:dyDescent="0.2">
      <c r="B271" s="72"/>
      <c r="C271" s="10"/>
      <c r="D271" s="10"/>
      <c r="E271" s="5"/>
      <c r="F271" s="5"/>
      <c r="G271" s="5"/>
      <c r="H271" s="93"/>
      <c r="I271" s="5"/>
      <c r="J271" s="5"/>
      <c r="K271" s="5"/>
      <c r="L271" s="5"/>
      <c r="M271" s="5"/>
      <c r="N271" s="5"/>
      <c r="O271" s="5"/>
      <c r="P271" s="5"/>
      <c r="Q271" s="5"/>
      <c r="R271" s="5"/>
    </row>
    <row r="272" spans="2:18" x14ac:dyDescent="0.2">
      <c r="B272" s="72"/>
      <c r="C272" s="10"/>
      <c r="D272" s="10"/>
      <c r="E272" s="5"/>
      <c r="F272" s="5"/>
      <c r="G272" s="5"/>
      <c r="H272" s="93"/>
      <c r="I272" s="5"/>
      <c r="J272" s="5"/>
      <c r="K272" s="5"/>
      <c r="L272" s="5"/>
      <c r="M272" s="5"/>
      <c r="N272" s="5"/>
      <c r="O272" s="5"/>
      <c r="P272" s="5"/>
      <c r="Q272" s="5"/>
      <c r="R272" s="5"/>
    </row>
    <row r="273" spans="2:18" x14ac:dyDescent="0.2">
      <c r="B273" s="72"/>
      <c r="C273" s="10"/>
      <c r="D273" s="10"/>
      <c r="E273" s="5"/>
      <c r="F273" s="5"/>
      <c r="G273" s="5"/>
      <c r="H273" s="93"/>
      <c r="I273" s="5"/>
      <c r="J273" s="5"/>
      <c r="K273" s="5"/>
      <c r="L273" s="5"/>
      <c r="M273" s="5"/>
      <c r="N273" s="5"/>
      <c r="O273" s="5"/>
      <c r="P273" s="5"/>
      <c r="Q273" s="5"/>
      <c r="R273" s="5"/>
    </row>
    <row r="274" spans="2:18" x14ac:dyDescent="0.2">
      <c r="B274" s="72"/>
      <c r="C274" s="10"/>
      <c r="D274" s="10"/>
      <c r="E274" s="5"/>
      <c r="F274" s="5"/>
      <c r="G274" s="5"/>
      <c r="H274" s="93"/>
      <c r="I274" s="5"/>
      <c r="J274" s="5"/>
      <c r="K274" s="5"/>
      <c r="L274" s="5"/>
      <c r="M274" s="5"/>
      <c r="N274" s="5"/>
      <c r="O274" s="5"/>
      <c r="P274" s="5"/>
      <c r="Q274" s="5"/>
      <c r="R274" s="5"/>
    </row>
    <row r="275" spans="2:18" x14ac:dyDescent="0.2">
      <c r="B275" s="72"/>
      <c r="C275" s="10"/>
      <c r="D275" s="10"/>
      <c r="E275" s="5"/>
      <c r="F275" s="5"/>
      <c r="G275" s="5"/>
      <c r="H275" s="93"/>
      <c r="I275" s="5"/>
      <c r="J275" s="5"/>
      <c r="K275" s="5"/>
      <c r="L275" s="5"/>
      <c r="M275" s="5"/>
      <c r="N275" s="5"/>
      <c r="O275" s="5"/>
      <c r="P275" s="5"/>
      <c r="Q275" s="5"/>
      <c r="R275" s="5"/>
    </row>
    <row r="276" spans="2:18" x14ac:dyDescent="0.2">
      <c r="B276" s="72"/>
      <c r="C276" s="10"/>
      <c r="D276" s="10"/>
      <c r="E276" s="5"/>
      <c r="F276" s="5"/>
      <c r="G276" s="5"/>
      <c r="H276" s="93"/>
      <c r="I276" s="5"/>
      <c r="J276" s="5"/>
      <c r="K276" s="5"/>
      <c r="L276" s="5"/>
      <c r="M276" s="5"/>
      <c r="N276" s="5"/>
      <c r="O276" s="5"/>
      <c r="P276" s="5"/>
      <c r="Q276" s="5"/>
      <c r="R276" s="5"/>
    </row>
    <row r="277" spans="2:18" x14ac:dyDescent="0.2">
      <c r="B277" s="72"/>
      <c r="C277" s="10"/>
      <c r="D277" s="10"/>
      <c r="E277" s="5"/>
      <c r="F277" s="5"/>
      <c r="G277" s="5"/>
      <c r="H277" s="93"/>
      <c r="I277" s="5"/>
      <c r="J277" s="5"/>
      <c r="K277" s="5"/>
      <c r="L277" s="5"/>
      <c r="M277" s="5"/>
      <c r="N277" s="5"/>
      <c r="O277" s="5"/>
      <c r="P277" s="5"/>
      <c r="Q277" s="5"/>
      <c r="R277" s="5"/>
    </row>
    <row r="278" spans="2:18" x14ac:dyDescent="0.2">
      <c r="B278" s="72"/>
      <c r="C278" s="10"/>
      <c r="D278" s="10"/>
      <c r="E278" s="5"/>
      <c r="F278" s="5"/>
      <c r="G278" s="5"/>
      <c r="H278" s="93"/>
      <c r="I278" s="5"/>
      <c r="J278" s="5"/>
      <c r="K278" s="5"/>
      <c r="L278" s="5"/>
      <c r="M278" s="5"/>
      <c r="N278" s="5"/>
      <c r="O278" s="5"/>
      <c r="P278" s="5"/>
      <c r="Q278" s="5"/>
      <c r="R278" s="5"/>
    </row>
    <row r="279" spans="2:18" x14ac:dyDescent="0.2">
      <c r="B279" s="72"/>
      <c r="C279" s="10"/>
      <c r="D279" s="10"/>
      <c r="E279" s="5"/>
      <c r="F279" s="5"/>
      <c r="G279" s="5"/>
      <c r="H279" s="93"/>
      <c r="I279" s="5"/>
      <c r="J279" s="5"/>
      <c r="K279" s="5"/>
      <c r="L279" s="5"/>
      <c r="M279" s="5"/>
      <c r="N279" s="5"/>
      <c r="O279" s="5"/>
      <c r="P279" s="5"/>
      <c r="Q279" s="5"/>
      <c r="R279" s="5"/>
    </row>
    <row r="280" spans="2:18" x14ac:dyDescent="0.2">
      <c r="B280" s="72"/>
      <c r="C280" s="10"/>
      <c r="D280" s="10"/>
      <c r="E280" s="5"/>
      <c r="F280" s="5"/>
      <c r="G280" s="5"/>
      <c r="H280" s="93"/>
      <c r="I280" s="5"/>
      <c r="J280" s="5"/>
      <c r="K280" s="5"/>
      <c r="L280" s="5"/>
      <c r="M280" s="5"/>
      <c r="N280" s="5"/>
      <c r="O280" s="5"/>
      <c r="P280" s="5"/>
      <c r="Q280" s="5"/>
      <c r="R280" s="5"/>
    </row>
    <row r="281" spans="2:18" x14ac:dyDescent="0.2">
      <c r="B281" s="72"/>
      <c r="C281" s="10"/>
      <c r="D281" s="10"/>
      <c r="E281" s="5"/>
      <c r="F281" s="5"/>
      <c r="G281" s="5"/>
      <c r="H281" s="93"/>
      <c r="I281" s="5"/>
      <c r="J281" s="5"/>
      <c r="K281" s="5"/>
      <c r="L281" s="5"/>
      <c r="M281" s="5"/>
      <c r="N281" s="5"/>
      <c r="O281" s="5"/>
      <c r="P281" s="5"/>
      <c r="Q281" s="5"/>
      <c r="R281" s="5"/>
    </row>
    <row r="282" spans="2:18" x14ac:dyDescent="0.2">
      <c r="B282" s="72"/>
      <c r="C282" s="10"/>
      <c r="D282" s="10"/>
      <c r="E282" s="5"/>
      <c r="F282" s="5"/>
      <c r="G282" s="5"/>
      <c r="H282" s="93"/>
      <c r="I282" s="5"/>
      <c r="J282" s="5"/>
      <c r="K282" s="5"/>
      <c r="L282" s="5"/>
      <c r="M282" s="5"/>
      <c r="N282" s="5"/>
      <c r="O282" s="5"/>
      <c r="P282" s="5"/>
      <c r="Q282" s="5"/>
      <c r="R282" s="5"/>
    </row>
    <row r="283" spans="2:18" x14ac:dyDescent="0.2">
      <c r="B283" s="72"/>
      <c r="C283" s="10"/>
      <c r="D283" s="10"/>
      <c r="E283" s="5"/>
      <c r="F283" s="5"/>
      <c r="G283" s="5"/>
      <c r="H283" s="93"/>
      <c r="I283" s="5"/>
      <c r="J283" s="5"/>
      <c r="K283" s="5"/>
      <c r="L283" s="5"/>
      <c r="M283" s="5"/>
      <c r="N283" s="5"/>
      <c r="O283" s="5"/>
      <c r="P283" s="5"/>
      <c r="Q283" s="5"/>
      <c r="R283" s="5"/>
    </row>
    <row r="284" spans="2:18" x14ac:dyDescent="0.2">
      <c r="B284" s="72"/>
      <c r="C284" s="10"/>
      <c r="D284" s="10"/>
      <c r="E284" s="5"/>
      <c r="F284" s="5"/>
      <c r="G284" s="5"/>
      <c r="H284" s="93"/>
      <c r="I284" s="5"/>
      <c r="J284" s="5"/>
      <c r="K284" s="5"/>
      <c r="L284" s="5"/>
      <c r="M284" s="5"/>
      <c r="N284" s="5"/>
      <c r="O284" s="5"/>
      <c r="P284" s="5"/>
      <c r="Q284" s="5"/>
      <c r="R284" s="5"/>
    </row>
    <row r="285" spans="2:18" x14ac:dyDescent="0.2">
      <c r="B285" s="72"/>
      <c r="C285" s="10"/>
      <c r="D285" s="10"/>
      <c r="E285" s="5"/>
      <c r="F285" s="5"/>
      <c r="G285" s="5"/>
      <c r="H285" s="93"/>
      <c r="I285" s="5"/>
      <c r="J285" s="5"/>
      <c r="K285" s="5"/>
      <c r="L285" s="5"/>
      <c r="M285" s="5"/>
      <c r="N285" s="5"/>
      <c r="O285" s="5"/>
      <c r="P285" s="5"/>
      <c r="Q285" s="5"/>
      <c r="R285" s="5"/>
    </row>
    <row r="286" spans="2:18" x14ac:dyDescent="0.2">
      <c r="B286" s="72"/>
      <c r="C286" s="10"/>
      <c r="D286" s="10"/>
      <c r="E286" s="5"/>
      <c r="F286" s="5"/>
      <c r="G286" s="5"/>
      <c r="H286" s="93"/>
      <c r="I286" s="5"/>
      <c r="J286" s="5"/>
      <c r="K286" s="5"/>
      <c r="L286" s="5"/>
      <c r="M286" s="5"/>
      <c r="N286" s="5"/>
      <c r="O286" s="5"/>
      <c r="P286" s="5"/>
      <c r="Q286" s="5"/>
      <c r="R286" s="5"/>
    </row>
    <row r="287" spans="2:18" x14ac:dyDescent="0.2">
      <c r="B287" s="72"/>
      <c r="C287" s="10"/>
      <c r="D287" s="10"/>
      <c r="E287" s="5"/>
      <c r="F287" s="5"/>
      <c r="G287" s="5"/>
      <c r="H287" s="93"/>
      <c r="I287" s="5"/>
      <c r="J287" s="5"/>
      <c r="K287" s="5"/>
      <c r="L287" s="5"/>
      <c r="M287" s="5"/>
      <c r="N287" s="5"/>
      <c r="O287" s="5"/>
      <c r="P287" s="5"/>
      <c r="Q287" s="5"/>
      <c r="R287" s="5"/>
    </row>
    <row r="288" spans="2:18" x14ac:dyDescent="0.2">
      <c r="B288" s="72"/>
      <c r="C288" s="10"/>
      <c r="D288" s="10"/>
      <c r="E288" s="5"/>
      <c r="F288" s="5"/>
      <c r="G288" s="5"/>
      <c r="H288" s="93"/>
      <c r="I288" s="5"/>
      <c r="J288" s="5"/>
      <c r="K288" s="5"/>
      <c r="L288" s="5"/>
      <c r="M288" s="5"/>
      <c r="N288" s="5"/>
      <c r="O288" s="5"/>
      <c r="P288" s="5"/>
      <c r="Q288" s="5"/>
      <c r="R288" s="5"/>
    </row>
    <row r="289" spans="2:18" x14ac:dyDescent="0.2">
      <c r="B289" s="72"/>
      <c r="C289" s="10"/>
      <c r="D289" s="10"/>
      <c r="E289" s="5"/>
      <c r="F289" s="5"/>
      <c r="G289" s="5"/>
      <c r="H289" s="93"/>
      <c r="I289" s="5"/>
      <c r="J289" s="5"/>
      <c r="K289" s="5"/>
      <c r="L289" s="5"/>
      <c r="M289" s="5"/>
      <c r="N289" s="5"/>
      <c r="O289" s="5"/>
      <c r="P289" s="5"/>
      <c r="Q289" s="5"/>
      <c r="R289" s="5"/>
    </row>
    <row r="290" spans="2:18" x14ac:dyDescent="0.2">
      <c r="B290" s="72"/>
      <c r="C290" s="10"/>
      <c r="D290" s="10"/>
      <c r="E290" s="5"/>
      <c r="F290" s="5"/>
      <c r="G290" s="5"/>
      <c r="H290" s="93"/>
      <c r="I290" s="5"/>
      <c r="J290" s="5"/>
      <c r="K290" s="5"/>
      <c r="L290" s="5"/>
      <c r="M290" s="5"/>
      <c r="N290" s="5"/>
      <c r="O290" s="5"/>
      <c r="P290" s="5"/>
      <c r="Q290" s="5"/>
      <c r="R290" s="5"/>
    </row>
    <row r="291" spans="2:18" x14ac:dyDescent="0.2">
      <c r="B291" s="72"/>
      <c r="C291" s="10"/>
      <c r="D291" s="10"/>
      <c r="E291" s="5"/>
      <c r="F291" s="5"/>
      <c r="G291" s="5"/>
      <c r="H291" s="93"/>
      <c r="I291" s="5"/>
      <c r="J291" s="5"/>
      <c r="K291" s="5"/>
      <c r="L291" s="5"/>
      <c r="M291" s="5"/>
      <c r="N291" s="5"/>
      <c r="O291" s="5"/>
      <c r="P291" s="5"/>
      <c r="Q291" s="5"/>
      <c r="R291" s="5"/>
    </row>
    <row r="292" spans="2:18" x14ac:dyDescent="0.2">
      <c r="B292" s="72"/>
      <c r="C292" s="10"/>
      <c r="D292" s="10"/>
      <c r="E292" s="5"/>
      <c r="F292" s="5"/>
      <c r="G292" s="5"/>
      <c r="H292" s="93"/>
      <c r="I292" s="5"/>
      <c r="J292" s="5"/>
      <c r="K292" s="5"/>
      <c r="L292" s="5"/>
      <c r="M292" s="5"/>
      <c r="N292" s="5"/>
      <c r="O292" s="5"/>
      <c r="P292" s="5"/>
      <c r="Q292" s="5"/>
      <c r="R292" s="5"/>
    </row>
    <row r="293" spans="2:18" x14ac:dyDescent="0.2">
      <c r="B293" s="72"/>
      <c r="C293" s="10"/>
      <c r="D293" s="10"/>
      <c r="E293" s="5"/>
      <c r="F293" s="5"/>
      <c r="G293" s="5"/>
      <c r="H293" s="93"/>
      <c r="I293" s="5"/>
      <c r="J293" s="5"/>
      <c r="K293" s="5"/>
      <c r="L293" s="5"/>
      <c r="M293" s="5"/>
      <c r="N293" s="5"/>
      <c r="O293" s="5"/>
      <c r="P293" s="5"/>
      <c r="Q293" s="5"/>
      <c r="R293" s="5"/>
    </row>
    <row r="294" spans="2:18" x14ac:dyDescent="0.2">
      <c r="B294" s="72"/>
      <c r="C294" s="10"/>
      <c r="D294" s="10"/>
      <c r="E294" s="5"/>
      <c r="F294" s="5"/>
      <c r="G294" s="5"/>
      <c r="H294" s="93"/>
      <c r="I294" s="5"/>
      <c r="J294" s="5"/>
      <c r="K294" s="5"/>
      <c r="L294" s="5"/>
      <c r="M294" s="5"/>
      <c r="N294" s="5"/>
      <c r="O294" s="5"/>
      <c r="P294" s="5"/>
      <c r="Q294" s="5"/>
      <c r="R294" s="5"/>
    </row>
    <row r="295" spans="2:18" x14ac:dyDescent="0.2">
      <c r="B295" s="72"/>
      <c r="C295" s="10"/>
      <c r="D295" s="10"/>
      <c r="E295" s="5"/>
      <c r="F295" s="5"/>
      <c r="G295" s="5"/>
      <c r="H295" s="93"/>
      <c r="I295" s="5"/>
      <c r="J295" s="5"/>
      <c r="K295" s="5"/>
      <c r="L295" s="5"/>
      <c r="M295" s="5"/>
      <c r="N295" s="5"/>
      <c r="O295" s="5"/>
      <c r="P295" s="5"/>
      <c r="Q295" s="5"/>
      <c r="R295" s="5"/>
    </row>
    <row r="296" spans="2:18" x14ac:dyDescent="0.2">
      <c r="B296" s="72"/>
      <c r="C296" s="10"/>
      <c r="D296" s="10"/>
      <c r="E296" s="5"/>
      <c r="F296" s="5"/>
      <c r="G296" s="5"/>
      <c r="H296" s="93"/>
      <c r="I296" s="5"/>
      <c r="J296" s="5"/>
      <c r="K296" s="5"/>
      <c r="L296" s="5"/>
      <c r="M296" s="5"/>
      <c r="N296" s="5"/>
      <c r="O296" s="5"/>
      <c r="P296" s="5"/>
      <c r="Q296" s="5"/>
      <c r="R296" s="5"/>
    </row>
    <row r="297" spans="2:18" x14ac:dyDescent="0.2">
      <c r="B297" s="72"/>
      <c r="C297" s="10"/>
      <c r="D297" s="10"/>
      <c r="E297" s="5"/>
      <c r="F297" s="5"/>
      <c r="G297" s="5"/>
      <c r="H297" s="93"/>
      <c r="I297" s="5"/>
      <c r="J297" s="5"/>
      <c r="K297" s="5"/>
      <c r="L297" s="5"/>
      <c r="M297" s="5"/>
      <c r="N297" s="5"/>
      <c r="O297" s="5"/>
      <c r="P297" s="5"/>
      <c r="Q297" s="5"/>
      <c r="R297" s="5"/>
    </row>
    <row r="298" spans="2:18" x14ac:dyDescent="0.2">
      <c r="B298" s="72"/>
      <c r="C298" s="10"/>
      <c r="D298" s="10"/>
      <c r="E298" s="5"/>
      <c r="F298" s="5"/>
      <c r="G298" s="5"/>
      <c r="H298" s="93"/>
      <c r="I298" s="5"/>
      <c r="J298" s="5"/>
      <c r="K298" s="5"/>
      <c r="L298" s="5"/>
      <c r="M298" s="5"/>
      <c r="N298" s="5"/>
      <c r="O298" s="5"/>
      <c r="P298" s="5"/>
      <c r="Q298" s="5"/>
      <c r="R298" s="5"/>
    </row>
    <row r="299" spans="2:18" x14ac:dyDescent="0.2">
      <c r="B299" s="72"/>
      <c r="C299" s="10"/>
      <c r="D299" s="10"/>
      <c r="E299" s="5"/>
      <c r="F299" s="5"/>
      <c r="G299" s="5"/>
      <c r="H299" s="93"/>
      <c r="I299" s="5"/>
      <c r="J299" s="5"/>
      <c r="K299" s="5"/>
      <c r="L299" s="5"/>
      <c r="M299" s="5"/>
      <c r="N299" s="5"/>
      <c r="O299" s="5"/>
      <c r="P299" s="5"/>
      <c r="Q299" s="5"/>
      <c r="R299" s="5"/>
    </row>
    <row r="300" spans="2:18" x14ac:dyDescent="0.2">
      <c r="B300" s="72"/>
      <c r="C300" s="10"/>
      <c r="D300" s="10"/>
      <c r="E300" s="5"/>
      <c r="F300" s="5"/>
      <c r="G300" s="5"/>
      <c r="H300" s="93"/>
      <c r="I300" s="5"/>
      <c r="J300" s="5"/>
      <c r="K300" s="5"/>
      <c r="L300" s="5"/>
      <c r="M300" s="5"/>
      <c r="N300" s="5"/>
      <c r="O300" s="5"/>
      <c r="P300" s="5"/>
      <c r="Q300" s="5"/>
      <c r="R300" s="5"/>
    </row>
    <row r="301" spans="2:18" x14ac:dyDescent="0.2">
      <c r="B301" s="72"/>
      <c r="C301" s="10"/>
      <c r="D301" s="10"/>
      <c r="E301" s="5"/>
      <c r="F301" s="5"/>
      <c r="G301" s="5"/>
      <c r="H301" s="93"/>
      <c r="I301" s="5"/>
      <c r="J301" s="5"/>
      <c r="K301" s="5"/>
      <c r="L301" s="5"/>
      <c r="M301" s="5"/>
      <c r="N301" s="5"/>
      <c r="O301" s="5"/>
      <c r="P301" s="5"/>
      <c r="Q301" s="5"/>
      <c r="R301" s="5"/>
    </row>
    <row r="302" spans="2:18" x14ac:dyDescent="0.2">
      <c r="B302" s="72"/>
      <c r="C302" s="10"/>
      <c r="D302" s="10"/>
      <c r="E302" s="5"/>
      <c r="F302" s="5"/>
      <c r="G302" s="5"/>
      <c r="H302" s="93"/>
      <c r="I302" s="5"/>
      <c r="J302" s="5"/>
      <c r="K302" s="5"/>
      <c r="L302" s="5"/>
      <c r="M302" s="5"/>
      <c r="N302" s="5"/>
      <c r="O302" s="5"/>
      <c r="P302" s="5"/>
      <c r="Q302" s="5"/>
      <c r="R302" s="5"/>
    </row>
    <row r="303" spans="2:18" x14ac:dyDescent="0.2">
      <c r="B303" s="72"/>
      <c r="C303" s="10"/>
      <c r="D303" s="10"/>
      <c r="E303" s="5"/>
      <c r="F303" s="5"/>
      <c r="G303" s="5"/>
      <c r="H303" s="93"/>
      <c r="I303" s="5"/>
      <c r="J303" s="5"/>
      <c r="K303" s="5"/>
      <c r="L303" s="5"/>
      <c r="M303" s="5"/>
      <c r="N303" s="5"/>
      <c r="O303" s="5"/>
      <c r="P303" s="5"/>
      <c r="Q303" s="5"/>
      <c r="R303" s="5"/>
    </row>
    <row r="304" spans="2:18" x14ac:dyDescent="0.2">
      <c r="B304" s="72"/>
      <c r="C304" s="10"/>
      <c r="D304" s="10"/>
      <c r="E304" s="5"/>
      <c r="F304" s="5"/>
      <c r="G304" s="5"/>
      <c r="H304" s="93"/>
      <c r="I304" s="5"/>
      <c r="J304" s="5"/>
      <c r="K304" s="5"/>
      <c r="L304" s="5"/>
      <c r="M304" s="5"/>
      <c r="N304" s="5"/>
      <c r="O304" s="5"/>
      <c r="P304" s="5"/>
      <c r="Q304" s="5"/>
      <c r="R304" s="5"/>
    </row>
    <row r="305" spans="2:18" x14ac:dyDescent="0.2">
      <c r="B305" s="72"/>
      <c r="C305" s="10"/>
      <c r="D305" s="10"/>
      <c r="E305" s="5"/>
      <c r="F305" s="5"/>
      <c r="G305" s="5"/>
      <c r="H305" s="93"/>
      <c r="I305" s="5"/>
      <c r="J305" s="5"/>
      <c r="K305" s="5"/>
      <c r="L305" s="5"/>
      <c r="M305" s="5"/>
      <c r="N305" s="5"/>
      <c r="O305" s="5"/>
      <c r="P305" s="5"/>
      <c r="Q305" s="5"/>
      <c r="R305" s="5"/>
    </row>
    <row r="306" spans="2:18" x14ac:dyDescent="0.2">
      <c r="B306" s="72"/>
      <c r="C306" s="10"/>
      <c r="D306" s="10"/>
      <c r="E306" s="5"/>
      <c r="F306" s="5"/>
      <c r="G306" s="5"/>
      <c r="H306" s="93"/>
      <c r="I306" s="5"/>
      <c r="J306" s="5"/>
      <c r="K306" s="5"/>
      <c r="L306" s="5"/>
      <c r="M306" s="5"/>
      <c r="N306" s="5"/>
      <c r="O306" s="5"/>
      <c r="P306" s="5"/>
      <c r="Q306" s="5"/>
      <c r="R306" s="5"/>
    </row>
    <row r="307" spans="2:18" x14ac:dyDescent="0.2">
      <c r="B307" s="72"/>
      <c r="C307" s="10"/>
      <c r="D307" s="10"/>
      <c r="E307" s="5"/>
      <c r="F307" s="5"/>
      <c r="G307" s="5"/>
      <c r="H307" s="93"/>
      <c r="I307" s="5"/>
      <c r="J307" s="5"/>
      <c r="K307" s="5"/>
      <c r="L307" s="5"/>
      <c r="M307" s="5"/>
      <c r="N307" s="5"/>
      <c r="O307" s="5"/>
      <c r="P307" s="5"/>
      <c r="Q307" s="5"/>
      <c r="R307" s="5"/>
    </row>
    <row r="308" spans="2:18" x14ac:dyDescent="0.2">
      <c r="B308" s="72"/>
      <c r="C308" s="10"/>
      <c r="D308" s="10"/>
      <c r="E308" s="5"/>
      <c r="F308" s="5"/>
      <c r="G308" s="5"/>
      <c r="H308" s="93"/>
      <c r="I308" s="5"/>
      <c r="J308" s="5"/>
      <c r="K308" s="5"/>
      <c r="L308" s="5"/>
      <c r="M308" s="5"/>
      <c r="N308" s="5"/>
      <c r="O308" s="5"/>
      <c r="P308" s="5"/>
      <c r="Q308" s="5"/>
      <c r="R308" s="5"/>
    </row>
    <row r="309" spans="2:18" x14ac:dyDescent="0.2">
      <c r="B309" s="72"/>
      <c r="C309" s="10"/>
      <c r="D309" s="10"/>
      <c r="E309" s="5"/>
      <c r="F309" s="5"/>
      <c r="G309" s="5"/>
      <c r="H309" s="93"/>
      <c r="I309" s="5"/>
      <c r="J309" s="5"/>
      <c r="K309" s="5"/>
      <c r="L309" s="5"/>
      <c r="M309" s="5"/>
      <c r="N309" s="5"/>
      <c r="O309" s="5"/>
      <c r="P309" s="5"/>
      <c r="Q309" s="5"/>
      <c r="R309" s="5"/>
    </row>
    <row r="310" spans="2:18" x14ac:dyDescent="0.2">
      <c r="B310" s="72"/>
      <c r="C310" s="10"/>
      <c r="D310" s="10"/>
      <c r="E310" s="5"/>
      <c r="F310" s="5"/>
      <c r="G310" s="5"/>
      <c r="H310" s="93"/>
      <c r="I310" s="5"/>
      <c r="J310" s="5"/>
      <c r="K310" s="5"/>
      <c r="L310" s="5"/>
      <c r="M310" s="5"/>
      <c r="N310" s="5"/>
      <c r="O310" s="5"/>
      <c r="P310" s="5"/>
      <c r="Q310" s="5"/>
      <c r="R310" s="5"/>
    </row>
    <row r="311" spans="2:18" x14ac:dyDescent="0.2">
      <c r="B311" s="72"/>
      <c r="C311" s="10"/>
      <c r="D311" s="10"/>
      <c r="E311" s="5"/>
      <c r="F311" s="5"/>
      <c r="G311" s="5"/>
      <c r="H311" s="93"/>
      <c r="I311" s="5"/>
      <c r="J311" s="5"/>
      <c r="K311" s="5"/>
      <c r="L311" s="5"/>
      <c r="M311" s="5"/>
      <c r="N311" s="5"/>
      <c r="O311" s="5"/>
      <c r="P311" s="5"/>
      <c r="Q311" s="5"/>
      <c r="R311" s="5"/>
    </row>
    <row r="312" spans="2:18" x14ac:dyDescent="0.2">
      <c r="B312" s="72"/>
      <c r="C312" s="10"/>
      <c r="D312" s="10"/>
      <c r="E312" s="5"/>
      <c r="F312" s="5"/>
      <c r="G312" s="5"/>
      <c r="H312" s="93"/>
      <c r="I312" s="5"/>
      <c r="J312" s="5"/>
      <c r="K312" s="5"/>
      <c r="L312" s="5"/>
      <c r="M312" s="5"/>
      <c r="N312" s="5"/>
      <c r="O312" s="5"/>
      <c r="P312" s="5"/>
      <c r="Q312" s="5"/>
      <c r="R312" s="5"/>
    </row>
    <row r="313" spans="2:18" x14ac:dyDescent="0.2">
      <c r="B313" s="72"/>
      <c r="C313" s="10"/>
      <c r="D313" s="10"/>
      <c r="E313" s="5"/>
      <c r="F313" s="5"/>
      <c r="G313" s="5"/>
      <c r="H313" s="93"/>
      <c r="I313" s="5"/>
      <c r="J313" s="5"/>
      <c r="K313" s="5"/>
      <c r="L313" s="5"/>
      <c r="M313" s="5"/>
      <c r="N313" s="5"/>
      <c r="O313" s="5"/>
      <c r="P313" s="5"/>
      <c r="Q313" s="5"/>
      <c r="R313" s="5"/>
    </row>
    <row r="314" spans="2:18" x14ac:dyDescent="0.2">
      <c r="B314" s="72"/>
      <c r="C314" s="10"/>
      <c r="D314" s="10"/>
      <c r="E314" s="5"/>
      <c r="F314" s="5"/>
      <c r="G314" s="5"/>
      <c r="H314" s="93"/>
      <c r="I314" s="5"/>
      <c r="J314" s="5"/>
      <c r="K314" s="5"/>
      <c r="L314" s="5"/>
      <c r="M314" s="5"/>
      <c r="N314" s="5"/>
      <c r="O314" s="5"/>
      <c r="P314" s="5"/>
      <c r="Q314" s="5"/>
      <c r="R314" s="5"/>
    </row>
    <row r="315" spans="2:18" x14ac:dyDescent="0.2">
      <c r="B315" s="72"/>
      <c r="C315" s="10"/>
      <c r="D315" s="10"/>
      <c r="E315" s="5"/>
      <c r="F315" s="5"/>
      <c r="G315" s="5"/>
      <c r="H315" s="93"/>
      <c r="I315" s="5"/>
      <c r="J315" s="5"/>
      <c r="K315" s="5"/>
      <c r="L315" s="5"/>
      <c r="M315" s="5"/>
      <c r="N315" s="5"/>
      <c r="O315" s="5"/>
      <c r="P315" s="5"/>
      <c r="Q315" s="5"/>
      <c r="R315" s="5"/>
    </row>
    <row r="316" spans="2:18" x14ac:dyDescent="0.2">
      <c r="B316" s="72"/>
      <c r="C316" s="10"/>
      <c r="D316" s="10"/>
      <c r="E316" s="5"/>
      <c r="F316" s="5"/>
      <c r="G316" s="5"/>
      <c r="H316" s="93"/>
      <c r="I316" s="5"/>
      <c r="J316" s="5"/>
      <c r="K316" s="5"/>
      <c r="L316" s="5"/>
      <c r="M316" s="5"/>
      <c r="N316" s="5"/>
      <c r="O316" s="5"/>
      <c r="P316" s="5"/>
      <c r="Q316" s="5"/>
      <c r="R316" s="5"/>
    </row>
    <row r="317" spans="2:18" x14ac:dyDescent="0.2">
      <c r="B317" s="72"/>
      <c r="C317" s="10"/>
      <c r="D317" s="10"/>
      <c r="E317" s="5"/>
      <c r="F317" s="5"/>
      <c r="G317" s="5"/>
      <c r="H317" s="93"/>
      <c r="I317" s="5"/>
      <c r="J317" s="5"/>
      <c r="K317" s="5"/>
      <c r="L317" s="5"/>
      <c r="M317" s="5"/>
      <c r="N317" s="5"/>
      <c r="O317" s="5"/>
      <c r="P317" s="5"/>
      <c r="Q317" s="5"/>
      <c r="R317" s="5"/>
    </row>
    <row r="318" spans="2:18" x14ac:dyDescent="0.2">
      <c r="B318" s="72"/>
      <c r="C318" s="10"/>
      <c r="D318" s="10"/>
      <c r="E318" s="5"/>
      <c r="F318" s="5"/>
      <c r="G318" s="5"/>
      <c r="H318" s="93"/>
      <c r="I318" s="5"/>
      <c r="J318" s="5"/>
      <c r="K318" s="5"/>
      <c r="L318" s="5"/>
      <c r="M318" s="5"/>
      <c r="N318" s="5"/>
      <c r="O318" s="5"/>
      <c r="P318" s="5"/>
      <c r="Q318" s="5"/>
      <c r="R318" s="5"/>
    </row>
    <row r="319" spans="2:18" x14ac:dyDescent="0.2">
      <c r="B319" s="72"/>
      <c r="C319" s="10"/>
      <c r="D319" s="10"/>
      <c r="E319" s="5"/>
      <c r="F319" s="5"/>
      <c r="G319" s="5"/>
      <c r="H319" s="93"/>
      <c r="I319" s="5"/>
      <c r="J319" s="5"/>
      <c r="K319" s="5"/>
      <c r="L319" s="5"/>
      <c r="M319" s="5"/>
      <c r="N319" s="5"/>
      <c r="O319" s="5"/>
      <c r="P319" s="5"/>
      <c r="Q319" s="5"/>
      <c r="R319" s="5"/>
    </row>
    <row r="320" spans="2:18" x14ac:dyDescent="0.2">
      <c r="B320" s="72"/>
      <c r="C320" s="10"/>
      <c r="D320" s="10"/>
      <c r="E320" s="5"/>
      <c r="F320" s="5"/>
      <c r="G320" s="5"/>
      <c r="H320" s="93"/>
      <c r="I320" s="5"/>
      <c r="J320" s="5"/>
      <c r="K320" s="5"/>
      <c r="L320" s="5"/>
      <c r="M320" s="5"/>
      <c r="N320" s="5"/>
      <c r="O320" s="5"/>
      <c r="P320" s="5"/>
      <c r="Q320" s="5"/>
      <c r="R320" s="5"/>
    </row>
    <row r="321" spans="2:18" x14ac:dyDescent="0.2">
      <c r="B321" s="72"/>
      <c r="C321" s="10"/>
      <c r="D321" s="10"/>
      <c r="E321" s="5"/>
      <c r="F321" s="5"/>
      <c r="G321" s="5"/>
      <c r="H321" s="93"/>
      <c r="I321" s="5"/>
      <c r="J321" s="5"/>
      <c r="K321" s="5"/>
      <c r="L321" s="5"/>
      <c r="M321" s="5"/>
      <c r="N321" s="5"/>
      <c r="O321" s="5"/>
      <c r="P321" s="5"/>
      <c r="Q321" s="5"/>
      <c r="R321" s="5"/>
    </row>
    <row r="322" spans="2:18" x14ac:dyDescent="0.2">
      <c r="B322" s="72"/>
      <c r="C322" s="10"/>
      <c r="D322" s="10"/>
      <c r="E322" s="5"/>
      <c r="F322" s="5"/>
      <c r="G322" s="5"/>
      <c r="H322" s="93"/>
      <c r="I322" s="5"/>
      <c r="J322" s="5"/>
      <c r="K322" s="5"/>
      <c r="L322" s="5"/>
      <c r="M322" s="5"/>
      <c r="N322" s="5"/>
      <c r="O322" s="5"/>
      <c r="P322" s="5"/>
      <c r="Q322" s="5"/>
      <c r="R322" s="5"/>
    </row>
    <row r="323" spans="2:18" x14ac:dyDescent="0.2">
      <c r="B323" s="72"/>
      <c r="C323" s="10"/>
      <c r="D323" s="10"/>
      <c r="E323" s="5"/>
      <c r="F323" s="5"/>
      <c r="G323" s="5"/>
      <c r="H323" s="93"/>
      <c r="I323" s="5"/>
      <c r="J323" s="5"/>
      <c r="K323" s="5"/>
      <c r="L323" s="5"/>
      <c r="M323" s="5"/>
      <c r="N323" s="5"/>
      <c r="O323" s="5"/>
      <c r="P323" s="5"/>
      <c r="Q323" s="5"/>
      <c r="R323" s="5"/>
    </row>
    <row r="324" spans="2:18" x14ac:dyDescent="0.2">
      <c r="B324" s="72"/>
      <c r="C324" s="10"/>
      <c r="D324" s="10"/>
      <c r="E324" s="5"/>
      <c r="F324" s="5"/>
      <c r="G324" s="5"/>
      <c r="H324" s="93"/>
      <c r="I324" s="5"/>
      <c r="J324" s="5"/>
      <c r="K324" s="5"/>
      <c r="L324" s="5"/>
      <c r="M324" s="5"/>
      <c r="N324" s="5"/>
      <c r="O324" s="5"/>
      <c r="P324" s="5"/>
      <c r="Q324" s="5"/>
      <c r="R324" s="5"/>
    </row>
    <row r="325" spans="2:18" x14ac:dyDescent="0.2">
      <c r="B325" s="72"/>
      <c r="C325" s="10"/>
      <c r="D325" s="10"/>
      <c r="E325" s="5"/>
      <c r="F325" s="5"/>
      <c r="G325" s="5"/>
      <c r="H325" s="93"/>
      <c r="I325" s="5"/>
      <c r="J325" s="5"/>
      <c r="K325" s="5"/>
      <c r="L325" s="5"/>
      <c r="M325" s="5"/>
      <c r="N325" s="5"/>
      <c r="O325" s="5"/>
      <c r="P325" s="5"/>
      <c r="Q325" s="5"/>
      <c r="R325" s="5"/>
    </row>
    <row r="326" spans="2:18" x14ac:dyDescent="0.2">
      <c r="B326" s="72"/>
      <c r="C326" s="10"/>
      <c r="D326" s="10"/>
      <c r="E326" s="5"/>
      <c r="F326" s="5"/>
      <c r="G326" s="5"/>
      <c r="H326" s="93"/>
      <c r="I326" s="5"/>
      <c r="J326" s="5"/>
      <c r="K326" s="5"/>
      <c r="L326" s="5"/>
      <c r="M326" s="5"/>
      <c r="N326" s="5"/>
      <c r="O326" s="5"/>
      <c r="P326" s="5"/>
      <c r="Q326" s="5"/>
      <c r="R326" s="5"/>
    </row>
    <row r="327" spans="2:18" x14ac:dyDescent="0.2">
      <c r="B327" s="72"/>
      <c r="C327" s="10"/>
      <c r="D327" s="10"/>
      <c r="E327" s="5"/>
      <c r="F327" s="5"/>
      <c r="G327" s="5"/>
      <c r="H327" s="93"/>
      <c r="I327" s="5"/>
      <c r="J327" s="5"/>
      <c r="K327" s="5"/>
      <c r="L327" s="5"/>
      <c r="M327" s="5"/>
      <c r="N327" s="5"/>
      <c r="O327" s="5"/>
      <c r="P327" s="5"/>
      <c r="Q327" s="5"/>
      <c r="R327" s="5"/>
    </row>
    <row r="328" spans="2:18" x14ac:dyDescent="0.2">
      <c r="B328" s="72"/>
      <c r="C328" s="10"/>
      <c r="D328" s="10"/>
      <c r="E328" s="5"/>
      <c r="F328" s="5"/>
      <c r="G328" s="5"/>
      <c r="H328" s="93"/>
      <c r="I328" s="5"/>
      <c r="J328" s="5"/>
      <c r="K328" s="5"/>
      <c r="L328" s="5"/>
      <c r="M328" s="5"/>
      <c r="N328" s="5"/>
      <c r="O328" s="5"/>
      <c r="P328" s="5"/>
      <c r="Q328" s="5"/>
      <c r="R328" s="5"/>
    </row>
    <row r="329" spans="2:18" x14ac:dyDescent="0.2">
      <c r="B329" s="72"/>
      <c r="C329" s="10"/>
      <c r="D329" s="10"/>
      <c r="E329" s="5"/>
      <c r="F329" s="5"/>
      <c r="G329" s="5"/>
      <c r="H329" s="93"/>
      <c r="I329" s="5"/>
      <c r="J329" s="5"/>
      <c r="K329" s="5"/>
      <c r="L329" s="5"/>
      <c r="M329" s="5"/>
      <c r="N329" s="5"/>
      <c r="O329" s="5"/>
      <c r="P329" s="5"/>
      <c r="Q329" s="5"/>
      <c r="R329" s="5"/>
    </row>
    <row r="330" spans="2:18" x14ac:dyDescent="0.2">
      <c r="B330" s="72"/>
      <c r="C330" s="10"/>
      <c r="D330" s="10"/>
      <c r="E330" s="5"/>
      <c r="F330" s="5"/>
      <c r="G330" s="5"/>
      <c r="H330" s="93"/>
      <c r="I330" s="5"/>
      <c r="J330" s="5"/>
      <c r="K330" s="5"/>
      <c r="L330" s="5"/>
      <c r="M330" s="5"/>
      <c r="N330" s="5"/>
      <c r="O330" s="5"/>
      <c r="P330" s="5"/>
      <c r="Q330" s="5"/>
      <c r="R330" s="5"/>
    </row>
    <row r="331" spans="2:18" x14ac:dyDescent="0.2">
      <c r="B331" s="72"/>
      <c r="C331" s="10"/>
      <c r="D331" s="10"/>
      <c r="E331" s="5"/>
      <c r="F331" s="5"/>
      <c r="G331" s="5"/>
      <c r="H331" s="93"/>
      <c r="I331" s="5"/>
      <c r="J331" s="5"/>
      <c r="K331" s="5"/>
      <c r="L331" s="5"/>
      <c r="M331" s="5"/>
      <c r="N331" s="5"/>
      <c r="O331" s="5"/>
      <c r="P331" s="5"/>
      <c r="Q331" s="5"/>
      <c r="R331" s="5"/>
    </row>
    <row r="332" spans="2:18" x14ac:dyDescent="0.2">
      <c r="B332" s="72"/>
      <c r="C332" s="10"/>
      <c r="D332" s="10"/>
      <c r="E332" s="5"/>
      <c r="F332" s="5"/>
      <c r="G332" s="5"/>
      <c r="H332" s="93"/>
      <c r="I332" s="5"/>
      <c r="J332" s="5"/>
      <c r="K332" s="5"/>
      <c r="L332" s="5"/>
      <c r="M332" s="5"/>
      <c r="N332" s="5"/>
      <c r="O332" s="5"/>
      <c r="P332" s="5"/>
      <c r="Q332" s="5"/>
      <c r="R332" s="5"/>
    </row>
    <row r="333" spans="2:18" x14ac:dyDescent="0.2">
      <c r="B333" s="72"/>
      <c r="C333" s="10"/>
    </row>
  </sheetData>
  <mergeCells count="16">
    <mergeCell ref="A1:R1"/>
    <mergeCell ref="M2:M3"/>
    <mergeCell ref="N2:N3"/>
    <mergeCell ref="O2:O3"/>
    <mergeCell ref="P2:P3"/>
    <mergeCell ref="Q2:Q3"/>
    <mergeCell ref="R2:R3"/>
    <mergeCell ref="D2:D3"/>
    <mergeCell ref="B2:B3"/>
    <mergeCell ref="J2:L2"/>
    <mergeCell ref="C2:C3"/>
    <mergeCell ref="A2:A3"/>
    <mergeCell ref="E2:E3"/>
    <mergeCell ref="F2:F3"/>
    <mergeCell ref="G2:G3"/>
    <mergeCell ref="H2:I2"/>
  </mergeCells>
  <phoneticPr fontId="0" type="noConversion"/>
  <printOptions horizontalCentered="1"/>
  <pageMargins left="3.937007874015748E-2" right="0.23622047244094491" top="0.74803149606299213" bottom="0.74803149606299213" header="0.31496062992125984" footer="0.31496062992125984"/>
  <pageSetup paperSize="9" scale="85" firstPageNumber="3" orientation="landscape" useFirstPageNumber="1" r:id="rId1"/>
  <headerFooter alignWithMargins="0">
    <oddFooter>&amp;R&amp;P</oddFooter>
  </headerFooter>
  <ignoredErrors>
    <ignoredError sqref="J3:L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Nataša</cp:lastModifiedBy>
  <cp:lastPrinted>2021-12-07T10:24:30Z</cp:lastPrinted>
  <dcterms:created xsi:type="dcterms:W3CDTF">2013-09-11T11:00:21Z</dcterms:created>
  <dcterms:modified xsi:type="dcterms:W3CDTF">2021-12-07T10:25:42Z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